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0" yWindow="1840" windowWidth="17800" windowHeight="8140" tabRatio="825" activeTab="2"/>
  </bookViews>
  <sheets>
    <sheet name="Batters(2012)" sheetId="1" r:id="rId1"/>
    <sheet name="Bowlers(2012)" sheetId="2" r:id="rId2"/>
    <sheet name="Fielding(2012)" sheetId="3" r:id="rId3"/>
  </sheets>
  <definedNames>
    <definedName name="_xlnm.Print_Area" localSheetId="0">'Batters(2012)'!$B$2:$AB$33</definedName>
    <definedName name="_xlnm.Print_Area" localSheetId="1">'Bowlers(2012)'!$B$2:$BS$28</definedName>
    <definedName name="_xlnm.Print_Area" localSheetId="2">'Fielding(2012)'!$B$2:$Z$45</definedName>
    <definedName name="_xlnm.Print_Titles" localSheetId="1">'Bowlers(2012)'!$B:$F</definedName>
  </definedNames>
  <calcPr fullCalcOnLoad="1"/>
</workbook>
</file>

<file path=xl/sharedStrings.xml><?xml version="1.0" encoding="utf-8"?>
<sst xmlns="http://schemas.openxmlformats.org/spreadsheetml/2006/main" count="492" uniqueCount="98">
  <si>
    <t>H/A</t>
  </si>
  <si>
    <t>Opponents</t>
  </si>
  <si>
    <t>Batsman</t>
  </si>
  <si>
    <t>A</t>
  </si>
  <si>
    <t>Date</t>
  </si>
  <si>
    <t>H</t>
  </si>
  <si>
    <t>dnb</t>
  </si>
  <si>
    <t>3*</t>
  </si>
  <si>
    <t>Burnham</t>
  </si>
  <si>
    <t>23*</t>
  </si>
  <si>
    <t>6*</t>
  </si>
  <si>
    <t>4*</t>
  </si>
  <si>
    <t>11*</t>
  </si>
  <si>
    <t>2*</t>
  </si>
  <si>
    <t>Averages</t>
  </si>
  <si>
    <t>Total Runs</t>
  </si>
  <si>
    <t>0*</t>
  </si>
  <si>
    <t>Chesham</t>
  </si>
  <si>
    <t>27*</t>
  </si>
  <si>
    <t>Thatcham Town</t>
  </si>
  <si>
    <t>Overs</t>
  </si>
  <si>
    <t>Runs</t>
  </si>
  <si>
    <t>Mdns</t>
  </si>
  <si>
    <t>Wkts</t>
  </si>
  <si>
    <t>Totals</t>
  </si>
  <si>
    <t>Name</t>
  </si>
  <si>
    <t>Outfield Catches</t>
  </si>
  <si>
    <t>Wicket Keeping
Catches</t>
  </si>
  <si>
    <t>Wicket Keeping
Byes</t>
  </si>
  <si>
    <t>97*</t>
  </si>
  <si>
    <t>Average per Wicket</t>
  </si>
  <si>
    <t>Average per Over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</si>
  <si>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</si>
  <si>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</si>
  <si>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</si>
  <si>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</si>
  <si>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</si>
  <si>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</si>
  <si>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</si>
  <si>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</si>
  <si>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</si>
  <si>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</si>
  <si>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22*</t>
  </si>
  <si>
    <t>R</t>
  </si>
  <si>
    <t>I</t>
  </si>
  <si>
    <t>N</t>
  </si>
  <si>
    <t>E</t>
  </si>
  <si>
    <t>D</t>
  </si>
  <si>
    <t>O</t>
  </si>
  <si>
    <t>F</t>
  </si>
  <si>
    <t>11:</t>
  </si>
  <si>
    <t>12:</t>
  </si>
  <si>
    <t>13:</t>
  </si>
  <si>
    <t>43*</t>
  </si>
  <si>
    <t>Newbury</t>
  </si>
  <si>
    <t>Yateley</t>
  </si>
  <si>
    <t>21*</t>
  </si>
  <si>
    <t>Sonning</t>
  </si>
  <si>
    <t>Kidmore End</t>
  </si>
  <si>
    <t>Boyne Hill</t>
  </si>
  <si>
    <t>Wicket Keeping
Stumping</t>
  </si>
  <si>
    <t>Reading 2</t>
  </si>
  <si>
    <t>Games Played</t>
  </si>
  <si>
    <t>Caught &amp; Bowled</t>
  </si>
  <si>
    <t>Grinstead, J</t>
  </si>
  <si>
    <t>Rowlett, R</t>
  </si>
  <si>
    <t>Davis, M</t>
  </si>
  <si>
    <t>Cave, A</t>
  </si>
  <si>
    <t>Davis, J</t>
  </si>
  <si>
    <t>Berridge, N</t>
  </si>
  <si>
    <t>Roome, A</t>
  </si>
  <si>
    <t>Passfield, Ad</t>
  </si>
  <si>
    <t>Pettet. M</t>
  </si>
  <si>
    <t>Farrant, S</t>
  </si>
  <si>
    <t>Sutherland, J</t>
  </si>
  <si>
    <t>Hollely, C</t>
  </si>
  <si>
    <t>Wilson, A</t>
  </si>
  <si>
    <t>Johns, A</t>
  </si>
  <si>
    <t>Pettet, M</t>
  </si>
  <si>
    <t>Skilton, J</t>
  </si>
  <si>
    <t>Balcombe, J</t>
  </si>
  <si>
    <t>Skilton J</t>
  </si>
  <si>
    <t>Ishtak, T</t>
  </si>
  <si>
    <t>80*</t>
  </si>
  <si>
    <t>Davis, A</t>
  </si>
  <si>
    <t>Grinstead, W</t>
  </si>
  <si>
    <t>44*</t>
  </si>
  <si>
    <t>Atkinson, J</t>
  </si>
  <si>
    <t>Young, G</t>
  </si>
  <si>
    <t>Watling, G</t>
  </si>
  <si>
    <t xml:space="preserve">Atkinson, J </t>
  </si>
  <si>
    <t>Gristead, J</t>
  </si>
  <si>
    <t>48*</t>
  </si>
  <si>
    <t>Dunnage,A</t>
  </si>
  <si>
    <t>Skilton,D</t>
  </si>
  <si>
    <t>Dunnage, A</t>
  </si>
  <si>
    <t>Whitelock, T</t>
  </si>
  <si>
    <t>Yateley (rain affected)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</si>
</sst>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mmm\-yyyy"/>
    <numFmt numFmtId="167" formatCode="[$-809]dd\ mmmm\ 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textRotation="90"/>
    </xf>
    <xf numFmtId="14" fontId="0" fillId="34" borderId="10" xfId="0" applyNumberFormat="1" applyFill="1" applyBorder="1" applyAlignment="1">
      <alignment textRotation="9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textRotation="90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textRotation="90"/>
    </xf>
    <xf numFmtId="0" fontId="0" fillId="34" borderId="0" xfId="0" applyFill="1" applyBorder="1" applyAlignment="1">
      <alignment textRotation="90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49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textRotation="90"/>
    </xf>
    <xf numFmtId="0" fontId="0" fillId="34" borderId="2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6" borderId="10" xfId="0" applyFill="1" applyBorder="1" applyAlignment="1">
      <alignment horizontal="right"/>
    </xf>
    <xf numFmtId="2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right"/>
    </xf>
    <xf numFmtId="2" fontId="0" fillId="37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textRotation="90"/>
    </xf>
    <xf numFmtId="49" fontId="0" fillId="34" borderId="21" xfId="0" applyNumberFormat="1" applyFill="1" applyBorder="1" applyAlignment="1">
      <alignment vertical="center" wrapText="1"/>
    </xf>
    <xf numFmtId="49" fontId="0" fillId="34" borderId="12" xfId="0" applyNumberFormat="1" applyFill="1" applyBorder="1" applyAlignment="1">
      <alignment vertical="center" wrapText="1"/>
    </xf>
    <xf numFmtId="49" fontId="0" fillId="34" borderId="22" xfId="0" applyNumberFormat="1" applyFill="1" applyBorder="1" applyAlignment="1">
      <alignment vertical="center" wrapText="1"/>
    </xf>
    <xf numFmtId="49" fontId="0" fillId="34" borderId="21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34" borderId="10" xfId="0" applyFill="1" applyBorder="1" applyAlignment="1">
      <alignment textRotation="90"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3"/>
  <sheetViews>
    <sheetView showGridLines="0" showRowColHeaders="0" workbookViewId="0" topLeftCell="A3">
      <pane xSplit="5" ySplit="4" topLeftCell="F11" activePane="bottomRight" state="frozen"/>
      <selection pane="topLeft" activeCell="Z11" sqref="Z11"/>
      <selection pane="topRight" activeCell="Z11" sqref="Z11"/>
      <selection pane="bottomLeft" activeCell="Z11" sqref="Z11"/>
      <selection pane="bottomRight" activeCell="Z11" sqref="Z11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3.421875" style="1" bestFit="1" customWidth="1"/>
    <col min="4" max="4" width="12.421875" style="1" bestFit="1" customWidth="1"/>
    <col min="5" max="5" width="3.28125" style="1" bestFit="1" customWidth="1"/>
    <col min="6" max="6" width="4.140625" style="1" bestFit="1" customWidth="1"/>
    <col min="7" max="7" width="4.421875" style="1" bestFit="1" customWidth="1"/>
    <col min="8" max="8" width="4.28125" style="1" bestFit="1" customWidth="1"/>
    <col min="9" max="10" width="4.421875" style="1" bestFit="1" customWidth="1"/>
    <col min="11" max="13" width="4.140625" style="1" bestFit="1" customWidth="1"/>
    <col min="14" max="14" width="4.421875" style="1" bestFit="1" customWidth="1"/>
    <col min="15" max="16" width="4.140625" style="1" bestFit="1" customWidth="1"/>
    <col min="17" max="19" width="4.421875" style="1" bestFit="1" customWidth="1"/>
    <col min="20" max="20" width="5.140625" style="1" bestFit="1" customWidth="1"/>
    <col min="21" max="22" width="4.421875" style="1" bestFit="1" customWidth="1"/>
    <col min="23" max="23" width="5.140625" style="1" bestFit="1" customWidth="1"/>
    <col min="24" max="24" width="3.421875" style="1" customWidth="1"/>
    <col min="25" max="25" width="5.7109375" style="1" customWidth="1"/>
    <col min="26" max="26" width="6.7109375" style="1" customWidth="1"/>
    <col min="27" max="27" width="4.421875" style="1" bestFit="1" customWidth="1"/>
    <col min="28" max="28" width="2.7109375" style="35" customWidth="1"/>
    <col min="29" max="16384" width="9.140625" style="1" customWidth="1"/>
  </cols>
  <sheetData>
    <row r="1" ht="12.75" thickBot="1"/>
    <row r="2" spans="2:28" ht="12.75" thickTop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36"/>
    </row>
    <row r="3" spans="2:28" ht="12">
      <c r="B3" s="13"/>
      <c r="C3" s="8"/>
      <c r="D3" s="8"/>
      <c r="E3" s="8"/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  <c r="V3" s="8">
        <v>17</v>
      </c>
      <c r="W3" s="8">
        <v>18</v>
      </c>
      <c r="X3" s="8"/>
      <c r="Y3" s="8"/>
      <c r="Z3" s="8"/>
      <c r="AA3" s="8"/>
      <c r="AB3" s="37"/>
    </row>
    <row r="4" spans="2:28" s="2" customFormat="1" ht="59.25" customHeight="1">
      <c r="B4" s="15"/>
      <c r="C4" s="16"/>
      <c r="D4" s="16"/>
      <c r="E4" s="16" t="s">
        <v>4</v>
      </c>
      <c r="F4" s="3">
        <v>41041</v>
      </c>
      <c r="G4" s="3">
        <v>41048</v>
      </c>
      <c r="H4" s="3">
        <v>41055</v>
      </c>
      <c r="I4" s="3">
        <v>41062</v>
      </c>
      <c r="J4" s="3">
        <v>41069</v>
      </c>
      <c r="K4" s="3">
        <v>41076</v>
      </c>
      <c r="L4" s="3">
        <v>41083</v>
      </c>
      <c r="M4" s="3">
        <v>41090</v>
      </c>
      <c r="N4" s="3">
        <v>41097</v>
      </c>
      <c r="O4" s="3">
        <v>41104</v>
      </c>
      <c r="P4" s="3">
        <v>41111</v>
      </c>
      <c r="Q4" s="3">
        <v>41118</v>
      </c>
      <c r="R4" s="3">
        <v>41125</v>
      </c>
      <c r="S4" s="3">
        <v>41132</v>
      </c>
      <c r="T4" s="3">
        <v>41139</v>
      </c>
      <c r="U4" s="3">
        <v>41146</v>
      </c>
      <c r="V4" s="3">
        <v>41153</v>
      </c>
      <c r="W4" s="3">
        <v>41160</v>
      </c>
      <c r="X4" s="16"/>
      <c r="Y4" s="63" t="s">
        <v>15</v>
      </c>
      <c r="Z4" s="63" t="s">
        <v>14</v>
      </c>
      <c r="AA4" s="63" t="s">
        <v>62</v>
      </c>
      <c r="AB4" s="38"/>
    </row>
    <row r="5" spans="2:28" ht="18" customHeight="1">
      <c r="B5" s="13"/>
      <c r="C5" s="8"/>
      <c r="D5" s="8"/>
      <c r="E5" s="16" t="s">
        <v>0</v>
      </c>
      <c r="F5" s="4" t="s">
        <v>5</v>
      </c>
      <c r="G5" s="4" t="s">
        <v>3</v>
      </c>
      <c r="H5" s="4" t="s">
        <v>5</v>
      </c>
      <c r="I5" s="4" t="s">
        <v>3</v>
      </c>
      <c r="J5" s="4" t="s">
        <v>5</v>
      </c>
      <c r="K5" s="4" t="s">
        <v>3</v>
      </c>
      <c r="L5" s="4" t="s">
        <v>5</v>
      </c>
      <c r="M5" s="4" t="s">
        <v>3</v>
      </c>
      <c r="N5" s="4" t="s">
        <v>5</v>
      </c>
      <c r="O5" s="4" t="s">
        <v>3</v>
      </c>
      <c r="P5" s="4" t="s">
        <v>5</v>
      </c>
      <c r="Q5" s="4" t="s">
        <v>3</v>
      </c>
      <c r="R5" s="4" t="s">
        <v>5</v>
      </c>
      <c r="S5" s="4" t="s">
        <v>3</v>
      </c>
      <c r="T5" s="4" t="s">
        <v>5</v>
      </c>
      <c r="U5" s="4" t="s">
        <v>3</v>
      </c>
      <c r="V5" s="4" t="s">
        <v>5</v>
      </c>
      <c r="W5" s="4" t="s">
        <v>3</v>
      </c>
      <c r="X5" s="8"/>
      <c r="Y5" s="64"/>
      <c r="Z5" s="64"/>
      <c r="AA5" s="64"/>
      <c r="AB5" s="37"/>
    </row>
    <row r="6" spans="2:28" s="2" customFormat="1" ht="91.5" customHeight="1">
      <c r="B6" s="15"/>
      <c r="C6" s="16"/>
      <c r="D6" s="16"/>
      <c r="E6" s="16" t="s">
        <v>1</v>
      </c>
      <c r="F6" s="5" t="s">
        <v>57</v>
      </c>
      <c r="G6" s="5" t="s">
        <v>58</v>
      </c>
      <c r="H6" s="5" t="s">
        <v>8</v>
      </c>
      <c r="I6" s="5" t="s">
        <v>59</v>
      </c>
      <c r="J6" s="5" t="s">
        <v>19</v>
      </c>
      <c r="K6" s="5" t="s">
        <v>61</v>
      </c>
      <c r="L6" s="5" t="s">
        <v>55</v>
      </c>
      <c r="M6" s="5" t="s">
        <v>54</v>
      </c>
      <c r="N6" s="5" t="s">
        <v>17</v>
      </c>
      <c r="O6" s="5" t="s">
        <v>57</v>
      </c>
      <c r="P6" s="5" t="s">
        <v>58</v>
      </c>
      <c r="Q6" s="5" t="s">
        <v>8</v>
      </c>
      <c r="R6" s="5" t="s">
        <v>59</v>
      </c>
      <c r="S6" s="5" t="s">
        <v>19</v>
      </c>
      <c r="T6" s="5" t="s">
        <v>61</v>
      </c>
      <c r="U6" s="53" t="s">
        <v>97</v>
      </c>
      <c r="V6" s="5" t="s">
        <v>54</v>
      </c>
      <c r="W6" s="5" t="s">
        <v>17</v>
      </c>
      <c r="X6" s="16"/>
      <c r="Y6" s="16"/>
      <c r="Z6" s="16"/>
      <c r="AA6" s="16"/>
      <c r="AB6" s="38"/>
    </row>
    <row r="7" spans="2:28" ht="12">
      <c r="B7" s="13"/>
      <c r="C7" s="8"/>
      <c r="D7" s="6" t="s">
        <v>2</v>
      </c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6"/>
      <c r="Z7" s="6"/>
      <c r="AA7" s="8"/>
      <c r="AB7" s="37"/>
    </row>
    <row r="8" spans="2:28" ht="15" customHeight="1">
      <c r="B8" s="13"/>
      <c r="C8" s="4">
        <v>1</v>
      </c>
      <c r="D8" s="4" t="s">
        <v>87</v>
      </c>
      <c r="E8" s="8"/>
      <c r="F8" s="45"/>
      <c r="G8" s="23"/>
      <c r="H8" s="23"/>
      <c r="I8" s="23"/>
      <c r="J8" s="31"/>
      <c r="K8" s="23"/>
      <c r="L8" s="23"/>
      <c r="M8" s="23" t="s">
        <v>12</v>
      </c>
      <c r="N8" s="45"/>
      <c r="O8" s="45"/>
      <c r="P8" s="42"/>
      <c r="Q8" s="23">
        <v>0</v>
      </c>
      <c r="R8" s="23">
        <v>0</v>
      </c>
      <c r="S8" s="23">
        <v>4</v>
      </c>
      <c r="T8" s="23"/>
      <c r="U8" s="42"/>
      <c r="V8" s="42"/>
      <c r="W8" s="23"/>
      <c r="X8" s="8"/>
      <c r="Y8" s="29">
        <v>15</v>
      </c>
      <c r="Z8" s="50">
        <f>Y8/3</f>
        <v>5</v>
      </c>
      <c r="AA8" s="43">
        <v>4</v>
      </c>
      <c r="AB8" s="37"/>
    </row>
    <row r="9" spans="2:28" ht="15" customHeight="1">
      <c r="B9" s="13"/>
      <c r="C9" s="4">
        <v>2</v>
      </c>
      <c r="D9" s="32" t="s">
        <v>80</v>
      </c>
      <c r="E9" s="8"/>
      <c r="F9" s="45"/>
      <c r="G9" s="23"/>
      <c r="H9" s="23"/>
      <c r="I9" s="23">
        <v>4</v>
      </c>
      <c r="J9" s="31">
        <v>0</v>
      </c>
      <c r="K9" s="23">
        <v>0</v>
      </c>
      <c r="L9" s="23"/>
      <c r="M9" s="23"/>
      <c r="N9" s="45"/>
      <c r="O9" s="45"/>
      <c r="P9" s="42"/>
      <c r="Q9" s="23">
        <v>5</v>
      </c>
      <c r="R9" s="23">
        <v>1</v>
      </c>
      <c r="S9" s="23"/>
      <c r="T9" s="23"/>
      <c r="U9" s="42"/>
      <c r="V9" s="42"/>
      <c r="W9" s="23"/>
      <c r="X9" s="8"/>
      <c r="Y9" s="29">
        <v>10</v>
      </c>
      <c r="Z9" s="50">
        <f>Y9/5</f>
        <v>2</v>
      </c>
      <c r="AA9" s="43">
        <v>5</v>
      </c>
      <c r="AB9" s="37"/>
    </row>
    <row r="10" spans="2:28" ht="15" customHeight="1">
      <c r="B10" s="13"/>
      <c r="C10" s="4">
        <v>3</v>
      </c>
      <c r="D10" s="4" t="s">
        <v>69</v>
      </c>
      <c r="E10" s="8"/>
      <c r="F10" s="45" t="s">
        <v>43</v>
      </c>
      <c r="G10" s="23" t="s">
        <v>18</v>
      </c>
      <c r="H10" s="23">
        <v>10</v>
      </c>
      <c r="I10" s="23">
        <v>12</v>
      </c>
      <c r="J10" s="31">
        <v>18</v>
      </c>
      <c r="K10" s="23">
        <v>15</v>
      </c>
      <c r="L10" s="23">
        <v>20</v>
      </c>
      <c r="M10" s="23">
        <v>19</v>
      </c>
      <c r="N10" s="45" t="s">
        <v>43</v>
      </c>
      <c r="O10" s="45" t="s">
        <v>43</v>
      </c>
      <c r="P10" s="42">
        <v>15</v>
      </c>
      <c r="Q10" s="23"/>
      <c r="R10" s="23"/>
      <c r="S10" s="23"/>
      <c r="T10" s="31"/>
      <c r="U10" s="42">
        <v>6</v>
      </c>
      <c r="V10" s="42">
        <v>25</v>
      </c>
      <c r="W10" s="23">
        <v>49</v>
      </c>
      <c r="X10" s="8"/>
      <c r="Y10" s="29">
        <v>216</v>
      </c>
      <c r="Z10" s="50">
        <f>Y10/10</f>
        <v>21.6</v>
      </c>
      <c r="AA10" s="43">
        <v>11</v>
      </c>
      <c r="AB10" s="37"/>
    </row>
    <row r="11" spans="2:28" ht="15" customHeight="1">
      <c r="B11" s="13"/>
      <c r="C11" s="4">
        <v>4</v>
      </c>
      <c r="D11" s="4" t="s">
        <v>67</v>
      </c>
      <c r="E11" s="8"/>
      <c r="F11" s="45" t="s">
        <v>3</v>
      </c>
      <c r="G11" s="23"/>
      <c r="H11" s="23"/>
      <c r="I11" s="23"/>
      <c r="J11" s="31">
        <v>0</v>
      </c>
      <c r="K11" s="23"/>
      <c r="L11" s="23"/>
      <c r="M11" s="23">
        <v>1</v>
      </c>
      <c r="N11" s="45" t="s">
        <v>3</v>
      </c>
      <c r="O11" s="45" t="s">
        <v>3</v>
      </c>
      <c r="P11" s="42"/>
      <c r="Q11" s="23"/>
      <c r="R11" s="23"/>
      <c r="S11" s="23"/>
      <c r="T11" s="31"/>
      <c r="U11" s="42"/>
      <c r="V11" s="42"/>
      <c r="W11" s="23"/>
      <c r="X11" s="8"/>
      <c r="Y11" s="29">
        <v>1</v>
      </c>
      <c r="Z11" s="50">
        <f>Y11/2</f>
        <v>0.5</v>
      </c>
      <c r="AA11" s="43">
        <v>2</v>
      </c>
      <c r="AB11" s="37"/>
    </row>
    <row r="12" spans="2:28" ht="15" customHeight="1">
      <c r="B12" s="13"/>
      <c r="C12" s="4">
        <v>5</v>
      </c>
      <c r="D12" s="4" t="s">
        <v>84</v>
      </c>
      <c r="E12" s="8"/>
      <c r="F12" s="45"/>
      <c r="G12" s="23"/>
      <c r="H12" s="23"/>
      <c r="I12" s="23"/>
      <c r="J12" s="31">
        <v>16</v>
      </c>
      <c r="K12" s="23">
        <v>56</v>
      </c>
      <c r="L12" s="23">
        <v>50</v>
      </c>
      <c r="M12" s="23">
        <v>36</v>
      </c>
      <c r="N12" s="45"/>
      <c r="O12" s="45"/>
      <c r="P12" s="42">
        <v>0</v>
      </c>
      <c r="Q12" s="23">
        <v>15</v>
      </c>
      <c r="R12" s="23"/>
      <c r="S12" s="23"/>
      <c r="T12" s="23">
        <v>4</v>
      </c>
      <c r="U12" s="42">
        <v>12</v>
      </c>
      <c r="V12" s="42">
        <v>6</v>
      </c>
      <c r="W12" s="23">
        <v>35</v>
      </c>
      <c r="X12" s="8"/>
      <c r="Y12" s="29">
        <v>230</v>
      </c>
      <c r="Z12" s="50">
        <f>Y12/10</f>
        <v>23</v>
      </c>
      <c r="AA12" s="43">
        <v>10</v>
      </c>
      <c r="AB12" s="37"/>
    </row>
    <row r="13" spans="2:28" ht="15" customHeight="1">
      <c r="B13" s="13"/>
      <c r="C13" s="4">
        <v>6</v>
      </c>
      <c r="D13" s="4" t="s">
        <v>68</v>
      </c>
      <c r="E13" s="8"/>
      <c r="F13" s="45" t="s">
        <v>44</v>
      </c>
      <c r="G13" s="23">
        <v>33</v>
      </c>
      <c r="H13" s="23">
        <v>8</v>
      </c>
      <c r="I13" s="23">
        <v>33</v>
      </c>
      <c r="J13" s="31">
        <v>8</v>
      </c>
      <c r="K13" s="23">
        <v>32</v>
      </c>
      <c r="L13" s="23">
        <v>6</v>
      </c>
      <c r="M13" s="23">
        <v>0</v>
      </c>
      <c r="N13" s="45" t="s">
        <v>44</v>
      </c>
      <c r="O13" s="45" t="s">
        <v>44</v>
      </c>
      <c r="P13" s="42">
        <v>2</v>
      </c>
      <c r="Q13" s="23">
        <v>0</v>
      </c>
      <c r="R13" s="23">
        <v>0</v>
      </c>
      <c r="S13" s="23">
        <v>0</v>
      </c>
      <c r="T13" s="31" t="s">
        <v>29</v>
      </c>
      <c r="U13" s="42" t="s">
        <v>53</v>
      </c>
      <c r="V13" s="42">
        <v>26</v>
      </c>
      <c r="W13" s="23">
        <v>32</v>
      </c>
      <c r="X13" s="8"/>
      <c r="Y13" s="29">
        <v>316</v>
      </c>
      <c r="Z13" s="52">
        <f>Y13/13</f>
        <v>24.307692307692307</v>
      </c>
      <c r="AA13" s="43">
        <v>15</v>
      </c>
      <c r="AB13" s="37"/>
    </row>
    <row r="14" spans="2:28" ht="15" customHeight="1">
      <c r="B14" s="13"/>
      <c r="C14" s="4">
        <v>7</v>
      </c>
      <c r="D14" s="4" t="s">
        <v>66</v>
      </c>
      <c r="E14" s="8"/>
      <c r="F14" s="45" t="s">
        <v>45</v>
      </c>
      <c r="G14" s="23"/>
      <c r="H14" s="23"/>
      <c r="I14" s="23">
        <v>17</v>
      </c>
      <c r="J14" s="31"/>
      <c r="K14" s="23"/>
      <c r="L14" s="23">
        <v>48</v>
      </c>
      <c r="M14" s="23"/>
      <c r="N14" s="45" t="s">
        <v>45</v>
      </c>
      <c r="O14" s="45" t="s">
        <v>45</v>
      </c>
      <c r="P14" s="42">
        <v>49</v>
      </c>
      <c r="Q14" s="23"/>
      <c r="R14" s="23">
        <v>0</v>
      </c>
      <c r="S14" s="23"/>
      <c r="T14" s="31">
        <v>24</v>
      </c>
      <c r="U14" s="42">
        <v>0</v>
      </c>
      <c r="V14" s="42"/>
      <c r="W14" s="23"/>
      <c r="X14" s="8"/>
      <c r="Y14" s="29">
        <v>138</v>
      </c>
      <c r="Z14" s="51">
        <f>Y14/6</f>
        <v>23</v>
      </c>
      <c r="AA14" s="43">
        <v>6</v>
      </c>
      <c r="AB14" s="37"/>
    </row>
    <row r="15" spans="2:28" ht="15" customHeight="1">
      <c r="B15" s="13"/>
      <c r="C15" s="4">
        <v>8</v>
      </c>
      <c r="D15" s="4" t="s">
        <v>93</v>
      </c>
      <c r="E15" s="8"/>
      <c r="F15" s="45"/>
      <c r="G15" s="23"/>
      <c r="H15" s="23"/>
      <c r="I15" s="23"/>
      <c r="J15" s="31"/>
      <c r="K15" s="23"/>
      <c r="L15" s="23"/>
      <c r="M15" s="23"/>
      <c r="N15" s="45"/>
      <c r="O15" s="45"/>
      <c r="P15" s="42"/>
      <c r="Q15" s="23"/>
      <c r="R15" s="23">
        <v>8</v>
      </c>
      <c r="S15" s="23"/>
      <c r="T15" s="23">
        <v>20</v>
      </c>
      <c r="U15" s="42"/>
      <c r="V15" s="42"/>
      <c r="W15" s="23"/>
      <c r="X15" s="8"/>
      <c r="Y15" s="29">
        <v>28</v>
      </c>
      <c r="Z15" s="50">
        <f>Y15/2</f>
        <v>14</v>
      </c>
      <c r="AA15" s="43">
        <v>2</v>
      </c>
      <c r="AB15" s="37"/>
    </row>
    <row r="16" spans="2:28" ht="15" customHeight="1">
      <c r="B16" s="13"/>
      <c r="C16" s="4">
        <v>9</v>
      </c>
      <c r="D16" s="4" t="s">
        <v>73</v>
      </c>
      <c r="E16" s="8"/>
      <c r="F16" s="45" t="s">
        <v>46</v>
      </c>
      <c r="G16" s="23" t="s">
        <v>6</v>
      </c>
      <c r="H16" s="23" t="s">
        <v>16</v>
      </c>
      <c r="I16" s="23"/>
      <c r="J16" s="31"/>
      <c r="K16" s="23"/>
      <c r="L16" s="23"/>
      <c r="M16" s="23">
        <v>0</v>
      </c>
      <c r="N16" s="45" t="s">
        <v>46</v>
      </c>
      <c r="O16" s="45" t="s">
        <v>46</v>
      </c>
      <c r="P16" s="42"/>
      <c r="Q16" s="23"/>
      <c r="R16" s="23"/>
      <c r="S16" s="23"/>
      <c r="T16" s="31"/>
      <c r="U16" s="42"/>
      <c r="V16" s="42"/>
      <c r="W16" s="23"/>
      <c r="X16" s="8"/>
      <c r="Y16" s="29">
        <v>0</v>
      </c>
      <c r="Z16" s="50">
        <f>Y16/1</f>
        <v>0</v>
      </c>
      <c r="AA16" s="43">
        <v>3</v>
      </c>
      <c r="AB16" s="37"/>
    </row>
    <row r="17" spans="2:28" ht="15" customHeight="1">
      <c r="B17" s="13"/>
      <c r="C17" s="4">
        <v>10</v>
      </c>
      <c r="D17" s="4" t="s">
        <v>64</v>
      </c>
      <c r="E17" s="8"/>
      <c r="F17" s="45" t="s">
        <v>47</v>
      </c>
      <c r="G17" s="23">
        <v>8</v>
      </c>
      <c r="H17" s="23">
        <v>7</v>
      </c>
      <c r="I17" s="23">
        <v>13</v>
      </c>
      <c r="J17" s="31">
        <v>18</v>
      </c>
      <c r="K17" s="23">
        <v>8</v>
      </c>
      <c r="L17" s="23" t="s">
        <v>86</v>
      </c>
      <c r="M17" s="23"/>
      <c r="N17" s="45" t="s">
        <v>47</v>
      </c>
      <c r="O17" s="45" t="s">
        <v>47</v>
      </c>
      <c r="P17" s="42">
        <v>1</v>
      </c>
      <c r="Q17" s="23">
        <v>30</v>
      </c>
      <c r="R17" s="23">
        <v>1</v>
      </c>
      <c r="S17" s="23">
        <v>26</v>
      </c>
      <c r="T17" s="31">
        <v>11</v>
      </c>
      <c r="U17" s="42">
        <v>9</v>
      </c>
      <c r="V17" s="42">
        <v>0</v>
      </c>
      <c r="W17" s="23">
        <v>23</v>
      </c>
      <c r="X17" s="8"/>
      <c r="Y17" s="29">
        <v>199</v>
      </c>
      <c r="Z17" s="50">
        <f>Y17/13</f>
        <v>15.307692307692308</v>
      </c>
      <c r="AA17" s="43">
        <v>14</v>
      </c>
      <c r="AB17" s="37"/>
    </row>
    <row r="18" spans="2:28" ht="15" customHeight="1">
      <c r="B18" s="13"/>
      <c r="C18" s="4">
        <v>11</v>
      </c>
      <c r="D18" s="4" t="s">
        <v>85</v>
      </c>
      <c r="E18" s="8"/>
      <c r="F18" s="45"/>
      <c r="G18" s="23"/>
      <c r="H18" s="23"/>
      <c r="I18" s="23"/>
      <c r="J18" s="31"/>
      <c r="K18" s="23">
        <v>10</v>
      </c>
      <c r="L18" s="23">
        <v>7</v>
      </c>
      <c r="M18" s="23"/>
      <c r="N18" s="45"/>
      <c r="O18" s="45"/>
      <c r="P18" s="42">
        <v>9</v>
      </c>
      <c r="Q18" s="23">
        <v>2</v>
      </c>
      <c r="R18" s="23">
        <v>1</v>
      </c>
      <c r="S18" s="23">
        <v>13</v>
      </c>
      <c r="T18" s="31" t="s">
        <v>6</v>
      </c>
      <c r="U18" s="42" t="s">
        <v>6</v>
      </c>
      <c r="V18" s="42" t="s">
        <v>11</v>
      </c>
      <c r="W18" s="23">
        <v>1</v>
      </c>
      <c r="X18" s="8"/>
      <c r="Y18" s="29">
        <v>47</v>
      </c>
      <c r="Z18" s="50">
        <f>Y18/7</f>
        <v>6.714285714285714</v>
      </c>
      <c r="AA18" s="43">
        <v>10</v>
      </c>
      <c r="AB18" s="37"/>
    </row>
    <row r="19" spans="2:28" ht="15" customHeight="1">
      <c r="B19" s="13"/>
      <c r="C19" s="4">
        <v>12</v>
      </c>
      <c r="D19" s="4" t="s">
        <v>75</v>
      </c>
      <c r="E19" s="8"/>
      <c r="F19" s="45"/>
      <c r="G19" s="23">
        <v>36</v>
      </c>
      <c r="H19" s="23">
        <v>0</v>
      </c>
      <c r="I19" s="23">
        <v>20</v>
      </c>
      <c r="J19" s="31"/>
      <c r="K19" s="23">
        <v>2</v>
      </c>
      <c r="L19" s="23"/>
      <c r="M19" s="23">
        <v>4</v>
      </c>
      <c r="N19" s="45"/>
      <c r="O19" s="45"/>
      <c r="P19" s="42">
        <v>2</v>
      </c>
      <c r="Q19" s="23"/>
      <c r="R19" s="23">
        <v>0</v>
      </c>
      <c r="S19" s="23">
        <v>23</v>
      </c>
      <c r="T19" s="31"/>
      <c r="U19" s="42"/>
      <c r="V19" s="42">
        <v>30</v>
      </c>
      <c r="W19" s="23"/>
      <c r="X19" s="8"/>
      <c r="Y19" s="29">
        <v>117</v>
      </c>
      <c r="Z19" s="50">
        <f>Y19/9</f>
        <v>13</v>
      </c>
      <c r="AA19" s="43">
        <v>9</v>
      </c>
      <c r="AB19" s="37"/>
    </row>
    <row r="20" spans="2:28" ht="15" customHeight="1">
      <c r="B20" s="13"/>
      <c r="C20" s="4">
        <v>13</v>
      </c>
      <c r="D20" s="32" t="s">
        <v>82</v>
      </c>
      <c r="E20" s="8"/>
      <c r="F20" s="45"/>
      <c r="G20" s="23"/>
      <c r="H20" s="23"/>
      <c r="I20" s="23">
        <v>4</v>
      </c>
      <c r="J20" s="31"/>
      <c r="K20" s="23"/>
      <c r="L20" s="23"/>
      <c r="M20" s="23"/>
      <c r="N20" s="45"/>
      <c r="O20" s="45"/>
      <c r="P20" s="42"/>
      <c r="Q20" s="23"/>
      <c r="R20" s="23"/>
      <c r="S20" s="23"/>
      <c r="T20" s="23"/>
      <c r="U20" s="42"/>
      <c r="V20" s="42"/>
      <c r="W20" s="23">
        <v>2</v>
      </c>
      <c r="X20" s="8"/>
      <c r="Y20" s="44">
        <v>6</v>
      </c>
      <c r="Z20" s="50">
        <f>Y20/2</f>
        <v>3</v>
      </c>
      <c r="AA20" s="43">
        <v>2</v>
      </c>
      <c r="AB20" s="37"/>
    </row>
    <row r="21" spans="2:28" ht="15" customHeight="1">
      <c r="B21" s="13"/>
      <c r="C21" s="4">
        <v>14</v>
      </c>
      <c r="D21" s="4" t="s">
        <v>77</v>
      </c>
      <c r="E21" s="8"/>
      <c r="F21" s="45"/>
      <c r="G21" s="23">
        <v>4</v>
      </c>
      <c r="H21" s="23">
        <v>104</v>
      </c>
      <c r="I21" s="23"/>
      <c r="J21" s="31"/>
      <c r="K21" s="23">
        <v>8</v>
      </c>
      <c r="L21" s="23">
        <v>0</v>
      </c>
      <c r="M21" s="23">
        <v>25</v>
      </c>
      <c r="N21" s="45"/>
      <c r="O21" s="45"/>
      <c r="P21" s="42"/>
      <c r="Q21" s="23">
        <v>6</v>
      </c>
      <c r="R21" s="23"/>
      <c r="S21" s="23">
        <v>4</v>
      </c>
      <c r="T21" s="31">
        <v>44</v>
      </c>
      <c r="U21" s="42">
        <v>8</v>
      </c>
      <c r="V21" s="42">
        <v>4</v>
      </c>
      <c r="W21" s="23"/>
      <c r="X21" s="8"/>
      <c r="Y21" s="29">
        <v>207</v>
      </c>
      <c r="Z21" s="50">
        <f>Y21/10</f>
        <v>20.7</v>
      </c>
      <c r="AA21" s="43">
        <v>10</v>
      </c>
      <c r="AB21" s="37"/>
    </row>
    <row r="22" spans="2:28" ht="15" customHeight="1">
      <c r="B22" s="13"/>
      <c r="C22" s="4">
        <v>15</v>
      </c>
      <c r="D22" s="4" t="s">
        <v>71</v>
      </c>
      <c r="E22" s="8"/>
      <c r="F22" s="45"/>
      <c r="G22" s="23"/>
      <c r="H22" s="23"/>
      <c r="I22" s="23"/>
      <c r="J22" s="31"/>
      <c r="K22" s="23"/>
      <c r="L22" s="23" t="s">
        <v>6</v>
      </c>
      <c r="M22" s="23"/>
      <c r="N22" s="45"/>
      <c r="O22" s="45"/>
      <c r="P22" s="42"/>
      <c r="Q22" s="23"/>
      <c r="R22" s="23"/>
      <c r="S22" s="23"/>
      <c r="T22" s="31"/>
      <c r="U22" s="42">
        <v>16</v>
      </c>
      <c r="V22" s="42"/>
      <c r="W22" s="23"/>
      <c r="X22" s="8"/>
      <c r="Y22" s="29">
        <v>16</v>
      </c>
      <c r="Z22" s="50">
        <f>Y22/2</f>
        <v>8</v>
      </c>
      <c r="AA22" s="43">
        <v>2</v>
      </c>
      <c r="AB22" s="37"/>
    </row>
    <row r="23" spans="2:28" ht="15" customHeight="1">
      <c r="B23" s="13"/>
      <c r="C23" s="4">
        <v>16</v>
      </c>
      <c r="D23" s="4" t="s">
        <v>72</v>
      </c>
      <c r="E23" s="8"/>
      <c r="F23" s="45" t="s">
        <v>48</v>
      </c>
      <c r="G23" s="23" t="s">
        <v>6</v>
      </c>
      <c r="H23" s="23"/>
      <c r="I23" s="31" t="s">
        <v>13</v>
      </c>
      <c r="J23" s="31">
        <v>2</v>
      </c>
      <c r="K23" s="23" t="s">
        <v>16</v>
      </c>
      <c r="L23" s="23" t="s">
        <v>6</v>
      </c>
      <c r="M23" s="23"/>
      <c r="N23" s="45" t="s">
        <v>48</v>
      </c>
      <c r="O23" s="45" t="s">
        <v>48</v>
      </c>
      <c r="P23" s="42">
        <v>5</v>
      </c>
      <c r="Q23" s="23">
        <v>32</v>
      </c>
      <c r="R23" s="23">
        <v>10</v>
      </c>
      <c r="S23" s="23">
        <v>0</v>
      </c>
      <c r="T23" s="31" t="s">
        <v>6</v>
      </c>
      <c r="U23" s="42" t="s">
        <v>6</v>
      </c>
      <c r="V23" s="42">
        <v>0</v>
      </c>
      <c r="W23" s="23" t="s">
        <v>16</v>
      </c>
      <c r="X23" s="8"/>
      <c r="Y23" s="29">
        <v>51</v>
      </c>
      <c r="Z23" s="50">
        <f>Y23/6</f>
        <v>8.5</v>
      </c>
      <c r="AA23" s="43">
        <v>13</v>
      </c>
      <c r="AB23" s="37"/>
    </row>
    <row r="24" spans="2:28" ht="15" customHeight="1">
      <c r="B24" s="13"/>
      <c r="C24" s="4">
        <v>17</v>
      </c>
      <c r="D24" s="4" t="s">
        <v>70</v>
      </c>
      <c r="E24" s="8"/>
      <c r="F24" s="45" t="s">
        <v>49</v>
      </c>
      <c r="G24" s="23" t="s">
        <v>6</v>
      </c>
      <c r="H24" s="31" t="s">
        <v>13</v>
      </c>
      <c r="I24" s="23"/>
      <c r="J24" s="31">
        <v>8</v>
      </c>
      <c r="K24" s="23">
        <v>14</v>
      </c>
      <c r="L24" s="23"/>
      <c r="M24" s="23">
        <v>22</v>
      </c>
      <c r="N24" s="45" t="s">
        <v>49</v>
      </c>
      <c r="O24" s="45" t="s">
        <v>49</v>
      </c>
      <c r="P24" s="42">
        <v>47</v>
      </c>
      <c r="Q24" s="23" t="s">
        <v>56</v>
      </c>
      <c r="R24" s="23">
        <v>12</v>
      </c>
      <c r="S24" s="23">
        <v>12</v>
      </c>
      <c r="T24" s="31" t="s">
        <v>9</v>
      </c>
      <c r="U24" s="42"/>
      <c r="V24" s="42">
        <v>0</v>
      </c>
      <c r="W24" s="23">
        <v>1</v>
      </c>
      <c r="X24" s="8"/>
      <c r="Y24" s="29">
        <v>162</v>
      </c>
      <c r="Z24" s="30">
        <f>Y24/8</f>
        <v>20.25</v>
      </c>
      <c r="AA24" s="43">
        <v>12</v>
      </c>
      <c r="AB24" s="37"/>
    </row>
    <row r="25" spans="2:28" ht="15" customHeight="1">
      <c r="B25" s="13"/>
      <c r="C25" s="4">
        <v>18</v>
      </c>
      <c r="D25" s="4" t="s">
        <v>65</v>
      </c>
      <c r="E25" s="8"/>
      <c r="F25" s="45" t="s">
        <v>49</v>
      </c>
      <c r="G25" s="23">
        <v>4</v>
      </c>
      <c r="H25" s="23">
        <v>0</v>
      </c>
      <c r="I25" s="23">
        <v>1</v>
      </c>
      <c r="J25" s="31">
        <v>0</v>
      </c>
      <c r="K25" s="23"/>
      <c r="L25" s="23"/>
      <c r="M25" s="23"/>
      <c r="N25" s="45" t="s">
        <v>49</v>
      </c>
      <c r="O25" s="45" t="s">
        <v>49</v>
      </c>
      <c r="P25" s="42"/>
      <c r="Q25" s="23"/>
      <c r="R25" s="23"/>
      <c r="S25" s="23"/>
      <c r="T25" s="31"/>
      <c r="U25" s="42"/>
      <c r="V25" s="42"/>
      <c r="W25" s="23"/>
      <c r="X25" s="8"/>
      <c r="Y25" s="29">
        <v>5</v>
      </c>
      <c r="Z25" s="50">
        <f>Y25/4</f>
        <v>1.25</v>
      </c>
      <c r="AA25" s="43">
        <v>4</v>
      </c>
      <c r="AB25" s="37"/>
    </row>
    <row r="26" spans="2:28" ht="15" customHeight="1">
      <c r="B26" s="13"/>
      <c r="C26" s="4">
        <v>19</v>
      </c>
      <c r="D26" s="4" t="s">
        <v>94</v>
      </c>
      <c r="E26" s="8"/>
      <c r="F26" s="45"/>
      <c r="G26" s="23"/>
      <c r="H26" s="23"/>
      <c r="I26" s="23"/>
      <c r="J26" s="31"/>
      <c r="K26" s="23"/>
      <c r="L26" s="23"/>
      <c r="M26" s="23"/>
      <c r="N26" s="45"/>
      <c r="O26" s="45"/>
      <c r="P26" s="42"/>
      <c r="Q26" s="23"/>
      <c r="R26" s="23"/>
      <c r="S26" s="23" t="s">
        <v>12</v>
      </c>
      <c r="T26" s="31"/>
      <c r="U26" s="42"/>
      <c r="V26" s="42"/>
      <c r="W26" s="23"/>
      <c r="X26" s="8"/>
      <c r="Y26" s="29">
        <v>11</v>
      </c>
      <c r="Z26" s="50"/>
      <c r="AA26" s="43">
        <v>1</v>
      </c>
      <c r="AB26" s="37"/>
    </row>
    <row r="27" spans="2:28" ht="15" customHeight="1">
      <c r="B27" s="13"/>
      <c r="C27" s="4">
        <v>20</v>
      </c>
      <c r="D27" s="4" t="s">
        <v>79</v>
      </c>
      <c r="E27" s="8"/>
      <c r="F27" s="45"/>
      <c r="G27" s="23"/>
      <c r="H27" s="23">
        <v>0</v>
      </c>
      <c r="I27" s="23">
        <v>13</v>
      </c>
      <c r="J27" s="31"/>
      <c r="K27" s="23"/>
      <c r="L27" s="23" t="s">
        <v>11</v>
      </c>
      <c r="M27" s="23"/>
      <c r="N27" s="45"/>
      <c r="O27" s="45"/>
      <c r="P27" s="42"/>
      <c r="Q27" s="23"/>
      <c r="R27" s="23"/>
      <c r="S27" s="23"/>
      <c r="T27" s="23"/>
      <c r="U27" s="42"/>
      <c r="V27" s="42"/>
      <c r="W27" s="23"/>
      <c r="X27" s="8"/>
      <c r="Y27" s="29">
        <v>17</v>
      </c>
      <c r="Z27" s="50">
        <f>Y27/2</f>
        <v>8.5</v>
      </c>
      <c r="AA27" s="43">
        <v>3</v>
      </c>
      <c r="AB27" s="37"/>
    </row>
    <row r="28" spans="2:28" ht="15" customHeight="1">
      <c r="B28" s="13"/>
      <c r="C28" s="4">
        <v>21</v>
      </c>
      <c r="D28" s="4" t="s">
        <v>74</v>
      </c>
      <c r="E28" s="8"/>
      <c r="F28" s="45"/>
      <c r="G28" s="23">
        <v>0</v>
      </c>
      <c r="H28" s="23" t="s">
        <v>7</v>
      </c>
      <c r="I28" s="23">
        <v>13</v>
      </c>
      <c r="J28" s="31">
        <v>0</v>
      </c>
      <c r="K28" s="23"/>
      <c r="L28" s="23"/>
      <c r="M28" s="23">
        <v>6</v>
      </c>
      <c r="N28" s="45"/>
      <c r="O28" s="45"/>
      <c r="P28" s="42" t="s">
        <v>92</v>
      </c>
      <c r="Q28" s="23"/>
      <c r="R28" s="23" t="s">
        <v>42</v>
      </c>
      <c r="S28" s="23">
        <v>7</v>
      </c>
      <c r="T28" s="31">
        <v>0</v>
      </c>
      <c r="U28" s="42" t="s">
        <v>10</v>
      </c>
      <c r="V28" s="42">
        <v>19</v>
      </c>
      <c r="W28" s="23">
        <v>5</v>
      </c>
      <c r="X28" s="8"/>
      <c r="Y28" s="29">
        <v>129</v>
      </c>
      <c r="Z28" s="50">
        <f>Y28/8</f>
        <v>16.125</v>
      </c>
      <c r="AA28" s="43">
        <v>12</v>
      </c>
      <c r="AB28" s="37"/>
    </row>
    <row r="29" spans="2:28" ht="15" customHeight="1">
      <c r="B29" s="13"/>
      <c r="C29" s="4">
        <v>22</v>
      </c>
      <c r="D29" s="4" t="s">
        <v>89</v>
      </c>
      <c r="E29" s="8"/>
      <c r="F29" s="45"/>
      <c r="G29" s="23"/>
      <c r="H29" s="23"/>
      <c r="I29" s="23"/>
      <c r="J29" s="31"/>
      <c r="K29" s="23"/>
      <c r="L29" s="23"/>
      <c r="M29" s="23"/>
      <c r="N29" s="45"/>
      <c r="O29" s="45"/>
      <c r="P29" s="42"/>
      <c r="Q29" s="23">
        <v>0</v>
      </c>
      <c r="R29" s="23"/>
      <c r="S29" s="23"/>
      <c r="T29" s="23"/>
      <c r="U29" s="42"/>
      <c r="V29" s="42"/>
      <c r="W29" s="23">
        <v>0</v>
      </c>
      <c r="X29" s="8"/>
      <c r="Y29" s="29">
        <v>0</v>
      </c>
      <c r="Z29" s="50">
        <f>Y29/1</f>
        <v>0</v>
      </c>
      <c r="AA29" s="43">
        <v>1</v>
      </c>
      <c r="AB29" s="37"/>
    </row>
    <row r="30" spans="2:28" ht="15" customHeight="1">
      <c r="B30" s="13"/>
      <c r="C30" s="4">
        <v>23</v>
      </c>
      <c r="D30" s="4" t="s">
        <v>76</v>
      </c>
      <c r="E30" s="8"/>
      <c r="F30" s="45"/>
      <c r="G30" s="23">
        <v>70</v>
      </c>
      <c r="H30" s="23">
        <v>68</v>
      </c>
      <c r="I30" s="23"/>
      <c r="J30" s="31" t="s">
        <v>83</v>
      </c>
      <c r="K30" s="23">
        <v>8</v>
      </c>
      <c r="L30" s="23">
        <v>56</v>
      </c>
      <c r="M30" s="23">
        <v>0</v>
      </c>
      <c r="N30" s="45"/>
      <c r="O30" s="45"/>
      <c r="P30" s="42">
        <v>11</v>
      </c>
      <c r="Q30" s="23"/>
      <c r="R30" s="23"/>
      <c r="S30" s="23">
        <v>3</v>
      </c>
      <c r="T30" s="31">
        <v>7</v>
      </c>
      <c r="U30" s="42">
        <v>44</v>
      </c>
      <c r="V30" s="42">
        <v>63</v>
      </c>
      <c r="W30" s="23"/>
      <c r="X30" s="8"/>
      <c r="Y30" s="29">
        <v>410</v>
      </c>
      <c r="Z30" s="46">
        <f>Y30/10</f>
        <v>41</v>
      </c>
      <c r="AA30" s="43">
        <v>11</v>
      </c>
      <c r="AB30" s="37"/>
    </row>
    <row r="31" spans="2:28" ht="15" customHeight="1">
      <c r="B31" s="13"/>
      <c r="C31" s="4">
        <v>24</v>
      </c>
      <c r="D31" s="4" t="s">
        <v>88</v>
      </c>
      <c r="E31" s="8"/>
      <c r="F31" s="45"/>
      <c r="G31" s="23"/>
      <c r="H31" s="23"/>
      <c r="I31" s="23"/>
      <c r="J31" s="31"/>
      <c r="K31" s="23"/>
      <c r="L31" s="23"/>
      <c r="M31" s="23"/>
      <c r="N31" s="45"/>
      <c r="O31" s="45"/>
      <c r="P31" s="42"/>
      <c r="Q31" s="23">
        <v>3</v>
      </c>
      <c r="R31" s="23"/>
      <c r="S31" s="23"/>
      <c r="T31" s="23"/>
      <c r="U31" s="42"/>
      <c r="V31" s="42"/>
      <c r="W31" s="23"/>
      <c r="X31" s="8"/>
      <c r="Y31" s="29">
        <v>3</v>
      </c>
      <c r="Z31" s="50">
        <f>Y31/1</f>
        <v>3</v>
      </c>
      <c r="AA31" s="43">
        <v>1</v>
      </c>
      <c r="AB31" s="37"/>
    </row>
    <row r="32" spans="2:28" ht="15" customHeight="1">
      <c r="B32" s="13"/>
      <c r="C32" s="4">
        <v>25</v>
      </c>
      <c r="D32" s="4" t="s">
        <v>96</v>
      </c>
      <c r="E32" s="8"/>
      <c r="F32" s="45"/>
      <c r="G32" s="23"/>
      <c r="H32" s="23"/>
      <c r="I32" s="23"/>
      <c r="J32" s="31"/>
      <c r="K32" s="23"/>
      <c r="L32" s="23"/>
      <c r="M32" s="23"/>
      <c r="N32" s="45"/>
      <c r="O32" s="45"/>
      <c r="P32" s="42"/>
      <c r="Q32" s="23"/>
      <c r="R32" s="23"/>
      <c r="S32" s="23"/>
      <c r="T32" s="23"/>
      <c r="U32" s="42"/>
      <c r="V32" s="42"/>
      <c r="W32" s="23">
        <v>0</v>
      </c>
      <c r="X32" s="8"/>
      <c r="Y32" s="29">
        <v>0</v>
      </c>
      <c r="Z32" s="50"/>
      <c r="AA32" s="43">
        <v>1</v>
      </c>
      <c r="AB32" s="37"/>
    </row>
    <row r="33" spans="2:28" ht="12.75" thickBo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39"/>
    </row>
    <row r="34" ht="12.75" thickTop="1"/>
  </sheetData>
  <sheetProtection/>
  <mergeCells count="3">
    <mergeCell ref="Y4:Y5"/>
    <mergeCell ref="Z4:Z5"/>
    <mergeCell ref="AA4:AA5"/>
  </mergeCells>
  <printOptions horizontalCentered="1"/>
  <pageMargins left="0.3937007874015748" right="0.3937007874015748" top="0.7874015748031497" bottom="0.3937007874015748" header="0.3937007874015748" footer="0.1968503937007874"/>
  <pageSetup fitToHeight="1" fitToWidth="1" horizontalDpi="600" verticalDpi="600" orientation="landscape" paperSize="9"/>
  <headerFooter alignWithMargins="0">
    <oddHeader>&amp;C&amp;"Arial,Bold"&amp;14Bagshot 1st XI 2012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S30"/>
  <sheetViews>
    <sheetView showGridLines="0" showRowColHeaders="0" workbookViewId="0" topLeftCell="A1">
      <pane xSplit="5" ySplit="5" topLeftCell="F7" activePane="bottomRight" state="frozen"/>
      <selection pane="topLeft" activeCell="Z11" sqref="Z11"/>
      <selection pane="topRight" activeCell="Z11" sqref="Z11"/>
      <selection pane="bottomLeft" activeCell="Z11" sqref="Z11"/>
      <selection pane="bottomRight" activeCell="Z11" sqref="Z11"/>
    </sheetView>
  </sheetViews>
  <sheetFormatPr defaultColWidth="9.140625" defaultRowHeight="12.75"/>
  <cols>
    <col min="1" max="1" width="2.421875" style="1" customWidth="1"/>
    <col min="2" max="2" width="3.421875" style="1" bestFit="1" customWidth="1"/>
    <col min="3" max="3" width="10.140625" style="1" bestFit="1" customWidth="1"/>
    <col min="4" max="4" width="17.8515625" style="1" bestFit="1" customWidth="1"/>
    <col min="5" max="5" width="4.140625" style="1" bestFit="1" customWidth="1"/>
    <col min="6" max="6" width="2.28125" style="1" customWidth="1"/>
    <col min="7" max="7" width="7.7109375" style="1" customWidth="1"/>
    <col min="8" max="10" width="5.7109375" style="1" customWidth="1"/>
    <col min="11" max="11" width="2.00390625" style="1" customWidth="1"/>
    <col min="12" max="12" width="7.7109375" style="1" customWidth="1"/>
    <col min="13" max="15" width="5.7109375" style="1" customWidth="1"/>
    <col min="16" max="16" width="1.421875" style="1" customWidth="1"/>
    <col min="17" max="17" width="7.7109375" style="1" customWidth="1"/>
    <col min="18" max="20" width="5.7109375" style="1" customWidth="1"/>
    <col min="21" max="21" width="1.7109375" style="1" customWidth="1"/>
    <col min="22" max="22" width="7.7109375" style="1" customWidth="1"/>
    <col min="23" max="25" width="5.7109375" style="1" customWidth="1"/>
    <col min="26" max="26" width="1.7109375" style="1" customWidth="1"/>
    <col min="27" max="27" width="7.7109375" style="1" customWidth="1"/>
    <col min="28" max="30" width="5.7109375" style="1" customWidth="1"/>
    <col min="31" max="31" width="1.7109375" style="1" customWidth="1"/>
    <col min="32" max="32" width="7.7109375" style="1" customWidth="1"/>
    <col min="33" max="33" width="5.140625" style="1" customWidth="1"/>
    <col min="34" max="35" width="5.7109375" style="1" customWidth="1"/>
    <col min="36" max="36" width="1.7109375" style="1" customWidth="1"/>
    <col min="37" max="37" width="7.7109375" style="1" customWidth="1"/>
    <col min="38" max="40" width="5.7109375" style="1" customWidth="1"/>
    <col min="41" max="41" width="1.7109375" style="1" customWidth="1"/>
    <col min="42" max="42" width="7.7109375" style="1" customWidth="1"/>
    <col min="43" max="45" width="5.7109375" style="1" customWidth="1"/>
    <col min="46" max="46" width="1.7109375" style="1" customWidth="1"/>
    <col min="47" max="47" width="7.7109375" style="1" customWidth="1"/>
    <col min="48" max="50" width="5.7109375" style="1" customWidth="1"/>
    <col min="51" max="51" width="1.7109375" style="1" customWidth="1"/>
    <col min="52" max="52" width="7.7109375" style="1" customWidth="1"/>
    <col min="53" max="55" width="5.7109375" style="1" customWidth="1"/>
    <col min="56" max="56" width="1.7109375" style="1" customWidth="1"/>
    <col min="57" max="57" width="7.7109375" style="1" customWidth="1"/>
    <col min="58" max="60" width="5.7109375" style="1" customWidth="1"/>
    <col min="61" max="61" width="1.7109375" style="1" customWidth="1"/>
    <col min="62" max="62" width="7.7109375" style="1" customWidth="1"/>
    <col min="63" max="65" width="5.7109375" style="1" customWidth="1"/>
    <col min="66" max="66" width="1.7109375" style="1" customWidth="1"/>
    <col min="67" max="67" width="7.7109375" style="1" customWidth="1"/>
    <col min="68" max="70" width="5.7109375" style="1" customWidth="1"/>
    <col min="71" max="71" width="2.7109375" style="1" customWidth="1"/>
    <col min="72" max="16384" width="9.140625" style="1" customWidth="1"/>
  </cols>
  <sheetData>
    <row r="1" ht="12.75" hidden="1" thickBot="1"/>
    <row r="2" spans="2:71" ht="12.75" thickTop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2.75" customHeight="1">
      <c r="B3" s="13"/>
      <c r="C3" s="8"/>
      <c r="D3" s="8"/>
      <c r="E3" s="8"/>
      <c r="F3" s="8"/>
      <c r="G3" s="25" t="s">
        <v>32</v>
      </c>
      <c r="H3" s="54" t="s">
        <v>78</v>
      </c>
      <c r="I3" s="55"/>
      <c r="J3" s="56"/>
      <c r="K3" s="8"/>
      <c r="L3" s="25" t="s">
        <v>33</v>
      </c>
      <c r="M3" s="54" t="s">
        <v>74</v>
      </c>
      <c r="N3" s="55"/>
      <c r="O3" s="56"/>
      <c r="P3" s="8"/>
      <c r="Q3" s="25" t="s">
        <v>34</v>
      </c>
      <c r="R3" s="54" t="s">
        <v>70</v>
      </c>
      <c r="S3" s="55"/>
      <c r="T3" s="56"/>
      <c r="U3" s="8"/>
      <c r="V3" s="25" t="s">
        <v>35</v>
      </c>
      <c r="W3" s="54" t="s">
        <v>69</v>
      </c>
      <c r="X3" s="55"/>
      <c r="Y3" s="56"/>
      <c r="Z3" s="8"/>
      <c r="AA3" s="25" t="s">
        <v>36</v>
      </c>
      <c r="AB3" s="54" t="s">
        <v>73</v>
      </c>
      <c r="AC3" s="55"/>
      <c r="AD3" s="56"/>
      <c r="AE3" s="8"/>
      <c r="AF3" s="25" t="s">
        <v>37</v>
      </c>
      <c r="AG3" s="57" t="s">
        <v>79</v>
      </c>
      <c r="AH3" s="55"/>
      <c r="AI3" s="56"/>
      <c r="AJ3" s="8"/>
      <c r="AK3" s="25" t="s">
        <v>38</v>
      </c>
      <c r="AL3" s="57" t="s">
        <v>68</v>
      </c>
      <c r="AM3" s="55"/>
      <c r="AN3" s="56"/>
      <c r="AO3" s="8"/>
      <c r="AP3" s="25" t="s">
        <v>39</v>
      </c>
      <c r="AQ3" s="57" t="s">
        <v>80</v>
      </c>
      <c r="AR3" s="55"/>
      <c r="AS3" s="56"/>
      <c r="AT3" s="8"/>
      <c r="AU3" s="25" t="s">
        <v>40</v>
      </c>
      <c r="AV3" s="54" t="s">
        <v>85</v>
      </c>
      <c r="AW3" s="55"/>
      <c r="AX3" s="56"/>
      <c r="AY3" s="8"/>
      <c r="AZ3" s="25" t="s">
        <v>41</v>
      </c>
      <c r="BA3" s="54" t="s">
        <v>71</v>
      </c>
      <c r="BB3" s="55"/>
      <c r="BC3" s="56"/>
      <c r="BD3" s="8"/>
      <c r="BE3" s="25" t="s">
        <v>50</v>
      </c>
      <c r="BF3" s="54" t="s">
        <v>87</v>
      </c>
      <c r="BG3" s="55"/>
      <c r="BH3" s="56"/>
      <c r="BI3" s="8"/>
      <c r="BJ3" s="25" t="s">
        <v>51</v>
      </c>
      <c r="BK3" s="57" t="s">
        <v>89</v>
      </c>
      <c r="BL3" s="55"/>
      <c r="BM3" s="56"/>
      <c r="BN3" s="8"/>
      <c r="BO3" s="25" t="s">
        <v>52</v>
      </c>
      <c r="BP3" s="54"/>
      <c r="BQ3" s="55"/>
      <c r="BR3" s="56"/>
      <c r="BS3" s="14"/>
    </row>
    <row r="4" spans="2:71" ht="12">
      <c r="B4" s="1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14"/>
    </row>
    <row r="5" spans="2:71" ht="12">
      <c r="B5" s="13"/>
      <c r="C5" s="8" t="s">
        <v>4</v>
      </c>
      <c r="D5" s="8" t="s">
        <v>1</v>
      </c>
      <c r="E5" s="8" t="s">
        <v>0</v>
      </c>
      <c r="F5" s="8"/>
      <c r="G5" s="4" t="s">
        <v>20</v>
      </c>
      <c r="H5" s="4" t="s">
        <v>22</v>
      </c>
      <c r="I5" s="4" t="s">
        <v>21</v>
      </c>
      <c r="J5" s="4" t="s">
        <v>23</v>
      </c>
      <c r="K5" s="8"/>
      <c r="L5" s="4" t="s">
        <v>20</v>
      </c>
      <c r="M5" s="4" t="s">
        <v>22</v>
      </c>
      <c r="N5" s="4" t="s">
        <v>21</v>
      </c>
      <c r="O5" s="4" t="s">
        <v>23</v>
      </c>
      <c r="P5" s="8"/>
      <c r="Q5" s="4" t="s">
        <v>20</v>
      </c>
      <c r="R5" s="4" t="s">
        <v>22</v>
      </c>
      <c r="S5" s="4" t="s">
        <v>21</v>
      </c>
      <c r="T5" s="4" t="s">
        <v>23</v>
      </c>
      <c r="U5" s="8"/>
      <c r="V5" s="4" t="s">
        <v>20</v>
      </c>
      <c r="W5" s="4" t="s">
        <v>22</v>
      </c>
      <c r="X5" s="4" t="s">
        <v>21</v>
      </c>
      <c r="Y5" s="4" t="s">
        <v>23</v>
      </c>
      <c r="Z5" s="8"/>
      <c r="AA5" s="4" t="s">
        <v>20</v>
      </c>
      <c r="AB5" s="4" t="s">
        <v>22</v>
      </c>
      <c r="AC5" s="4" t="s">
        <v>21</v>
      </c>
      <c r="AD5" s="4" t="s">
        <v>23</v>
      </c>
      <c r="AE5" s="8"/>
      <c r="AF5" s="4" t="s">
        <v>20</v>
      </c>
      <c r="AG5" s="4" t="s">
        <v>22</v>
      </c>
      <c r="AH5" s="4" t="s">
        <v>21</v>
      </c>
      <c r="AI5" s="4" t="s">
        <v>23</v>
      </c>
      <c r="AJ5" s="8"/>
      <c r="AK5" s="4" t="s">
        <v>20</v>
      </c>
      <c r="AL5" s="4" t="s">
        <v>22</v>
      </c>
      <c r="AM5" s="4" t="s">
        <v>21</v>
      </c>
      <c r="AN5" s="4" t="s">
        <v>23</v>
      </c>
      <c r="AO5" s="8"/>
      <c r="AP5" s="4" t="s">
        <v>20</v>
      </c>
      <c r="AQ5" s="4" t="s">
        <v>22</v>
      </c>
      <c r="AR5" s="4" t="s">
        <v>21</v>
      </c>
      <c r="AS5" s="4" t="s">
        <v>23</v>
      </c>
      <c r="AT5" s="8"/>
      <c r="AU5" s="4" t="s">
        <v>20</v>
      </c>
      <c r="AV5" s="4" t="s">
        <v>22</v>
      </c>
      <c r="AW5" s="4" t="s">
        <v>21</v>
      </c>
      <c r="AX5" s="4" t="s">
        <v>23</v>
      </c>
      <c r="AY5" s="8"/>
      <c r="AZ5" s="4" t="s">
        <v>20</v>
      </c>
      <c r="BA5" s="4" t="s">
        <v>22</v>
      </c>
      <c r="BB5" s="4" t="s">
        <v>21</v>
      </c>
      <c r="BC5" s="4" t="s">
        <v>23</v>
      </c>
      <c r="BD5" s="8"/>
      <c r="BE5" s="4" t="s">
        <v>20</v>
      </c>
      <c r="BF5" s="4" t="s">
        <v>22</v>
      </c>
      <c r="BG5" s="4" t="s">
        <v>21</v>
      </c>
      <c r="BH5" s="4" t="s">
        <v>23</v>
      </c>
      <c r="BI5" s="8"/>
      <c r="BJ5" s="4" t="s">
        <v>20</v>
      </c>
      <c r="BK5" s="4" t="s">
        <v>22</v>
      </c>
      <c r="BL5" s="4" t="s">
        <v>21</v>
      </c>
      <c r="BM5" s="4" t="s">
        <v>23</v>
      </c>
      <c r="BN5" s="8"/>
      <c r="BO5" s="4" t="s">
        <v>20</v>
      </c>
      <c r="BP5" s="4" t="s">
        <v>22</v>
      </c>
      <c r="BQ5" s="4" t="s">
        <v>21</v>
      </c>
      <c r="BR5" s="4" t="s">
        <v>23</v>
      </c>
      <c r="BS5" s="14"/>
    </row>
    <row r="6" spans="2:71" ht="15" customHeight="1">
      <c r="B6" s="13">
        <v>1</v>
      </c>
      <c r="C6" s="28">
        <v>41041</v>
      </c>
      <c r="D6" s="26" t="s">
        <v>57</v>
      </c>
      <c r="E6" s="34" t="s">
        <v>5</v>
      </c>
      <c r="F6" s="8"/>
      <c r="G6" s="47" t="s">
        <v>43</v>
      </c>
      <c r="H6" s="47" t="s">
        <v>3</v>
      </c>
      <c r="I6" s="47" t="s">
        <v>44</v>
      </c>
      <c r="J6" s="47" t="s">
        <v>45</v>
      </c>
      <c r="K6" s="8"/>
      <c r="L6" s="47" t="s">
        <v>43</v>
      </c>
      <c r="M6" s="47" t="s">
        <v>3</v>
      </c>
      <c r="N6" s="47" t="s">
        <v>44</v>
      </c>
      <c r="O6" s="47" t="s">
        <v>45</v>
      </c>
      <c r="P6" s="8"/>
      <c r="Q6" s="47" t="s">
        <v>43</v>
      </c>
      <c r="R6" s="47" t="s">
        <v>3</v>
      </c>
      <c r="S6" s="47" t="s">
        <v>44</v>
      </c>
      <c r="T6" s="47" t="s">
        <v>45</v>
      </c>
      <c r="U6" s="8"/>
      <c r="V6" s="47" t="s">
        <v>43</v>
      </c>
      <c r="W6" s="47" t="s">
        <v>3</v>
      </c>
      <c r="X6" s="47" t="s">
        <v>44</v>
      </c>
      <c r="Y6" s="47" t="s">
        <v>45</v>
      </c>
      <c r="Z6" s="8"/>
      <c r="AA6" s="47" t="s">
        <v>43</v>
      </c>
      <c r="AB6" s="47" t="s">
        <v>3</v>
      </c>
      <c r="AC6" s="47" t="s">
        <v>44</v>
      </c>
      <c r="AD6" s="47" t="s">
        <v>45</v>
      </c>
      <c r="AE6" s="8"/>
      <c r="AF6" s="47" t="s">
        <v>43</v>
      </c>
      <c r="AG6" s="47" t="s">
        <v>3</v>
      </c>
      <c r="AH6" s="47" t="s">
        <v>44</v>
      </c>
      <c r="AI6" s="47" t="s">
        <v>45</v>
      </c>
      <c r="AJ6" s="8"/>
      <c r="AK6" s="47" t="s">
        <v>43</v>
      </c>
      <c r="AL6" s="47" t="s">
        <v>3</v>
      </c>
      <c r="AM6" s="47" t="s">
        <v>44</v>
      </c>
      <c r="AN6" s="47" t="s">
        <v>45</v>
      </c>
      <c r="AO6" s="8"/>
      <c r="AP6" s="47" t="s">
        <v>43</v>
      </c>
      <c r="AQ6" s="47" t="s">
        <v>3</v>
      </c>
      <c r="AR6" s="47" t="s">
        <v>44</v>
      </c>
      <c r="AS6" s="47" t="s">
        <v>45</v>
      </c>
      <c r="AT6" s="8"/>
      <c r="AU6" s="47" t="s">
        <v>43</v>
      </c>
      <c r="AV6" s="47" t="s">
        <v>3</v>
      </c>
      <c r="AW6" s="47" t="s">
        <v>44</v>
      </c>
      <c r="AX6" s="47" t="s">
        <v>45</v>
      </c>
      <c r="AY6" s="8"/>
      <c r="AZ6" s="47" t="s">
        <v>43</v>
      </c>
      <c r="BA6" s="47" t="s">
        <v>3</v>
      </c>
      <c r="BB6" s="47" t="s">
        <v>44</v>
      </c>
      <c r="BC6" s="47" t="s">
        <v>45</v>
      </c>
      <c r="BD6" s="8"/>
      <c r="BE6" s="47" t="s">
        <v>43</v>
      </c>
      <c r="BF6" s="47" t="s">
        <v>3</v>
      </c>
      <c r="BG6" s="47" t="s">
        <v>44</v>
      </c>
      <c r="BH6" s="47" t="s">
        <v>45</v>
      </c>
      <c r="BI6" s="8"/>
      <c r="BJ6" s="47" t="s">
        <v>43</v>
      </c>
      <c r="BK6" s="47" t="s">
        <v>3</v>
      </c>
      <c r="BL6" s="47" t="s">
        <v>44</v>
      </c>
      <c r="BM6" s="47" t="s">
        <v>45</v>
      </c>
      <c r="BN6" s="8"/>
      <c r="BO6" s="47" t="s">
        <v>43</v>
      </c>
      <c r="BP6" s="47" t="s">
        <v>3</v>
      </c>
      <c r="BQ6" s="47" t="s">
        <v>44</v>
      </c>
      <c r="BR6" s="47" t="s">
        <v>45</v>
      </c>
      <c r="BS6" s="14"/>
    </row>
    <row r="7" spans="2:71" ht="15" customHeight="1">
      <c r="B7" s="13">
        <v>2</v>
      </c>
      <c r="C7" s="28">
        <v>41048</v>
      </c>
      <c r="D7" s="26" t="s">
        <v>58</v>
      </c>
      <c r="E7" s="34" t="s">
        <v>3</v>
      </c>
      <c r="F7" s="8"/>
      <c r="G7" s="4">
        <v>8</v>
      </c>
      <c r="H7" s="4">
        <v>4</v>
      </c>
      <c r="I7" s="4">
        <v>20</v>
      </c>
      <c r="J7" s="4">
        <v>0</v>
      </c>
      <c r="K7" s="8"/>
      <c r="L7" s="4">
        <v>2.2</v>
      </c>
      <c r="M7" s="4">
        <v>1</v>
      </c>
      <c r="N7" s="4">
        <v>8</v>
      </c>
      <c r="O7" s="4">
        <v>1</v>
      </c>
      <c r="P7" s="8"/>
      <c r="Q7" s="4">
        <v>13.2</v>
      </c>
      <c r="R7" s="4">
        <v>3</v>
      </c>
      <c r="S7" s="4">
        <v>43</v>
      </c>
      <c r="T7" s="4">
        <v>5</v>
      </c>
      <c r="U7" s="8"/>
      <c r="V7" s="4">
        <v>10</v>
      </c>
      <c r="W7" s="4">
        <v>6</v>
      </c>
      <c r="X7" s="4">
        <v>15</v>
      </c>
      <c r="Y7" s="4">
        <v>3</v>
      </c>
      <c r="Z7" s="8"/>
      <c r="AA7" s="4">
        <v>0.4</v>
      </c>
      <c r="AB7" s="4">
        <v>0</v>
      </c>
      <c r="AC7" s="4">
        <v>10</v>
      </c>
      <c r="AD7" s="4">
        <v>0</v>
      </c>
      <c r="AE7" s="8"/>
      <c r="AF7" s="4"/>
      <c r="AG7" s="4"/>
      <c r="AH7" s="4"/>
      <c r="AI7" s="4"/>
      <c r="AJ7" s="8"/>
      <c r="AK7" s="4"/>
      <c r="AL7" s="4"/>
      <c r="AM7" s="4"/>
      <c r="AN7" s="4"/>
      <c r="AO7" s="8"/>
      <c r="AP7" s="4"/>
      <c r="AQ7" s="4"/>
      <c r="AR7" s="4"/>
      <c r="AS7" s="4"/>
      <c r="AT7" s="8"/>
      <c r="AU7" s="4"/>
      <c r="AV7" s="4"/>
      <c r="AW7" s="4"/>
      <c r="AX7" s="4"/>
      <c r="AY7" s="8"/>
      <c r="AZ7" s="4"/>
      <c r="BA7" s="4"/>
      <c r="BB7" s="4"/>
      <c r="BC7" s="4"/>
      <c r="BD7" s="8"/>
      <c r="BE7" s="4"/>
      <c r="BF7" s="4"/>
      <c r="BG7" s="4"/>
      <c r="BH7" s="4"/>
      <c r="BI7" s="8"/>
      <c r="BJ7" s="4"/>
      <c r="BK7" s="4"/>
      <c r="BL7" s="4"/>
      <c r="BM7" s="4"/>
      <c r="BN7" s="8"/>
      <c r="BO7" s="4"/>
      <c r="BP7" s="4"/>
      <c r="BQ7" s="4"/>
      <c r="BR7" s="4"/>
      <c r="BS7" s="14"/>
    </row>
    <row r="8" spans="2:71" ht="15" customHeight="1">
      <c r="B8" s="13">
        <v>3</v>
      </c>
      <c r="C8" s="28">
        <v>41055</v>
      </c>
      <c r="D8" s="26" t="s">
        <v>8</v>
      </c>
      <c r="E8" s="34" t="s">
        <v>5</v>
      </c>
      <c r="F8" s="8"/>
      <c r="G8" s="4"/>
      <c r="H8" s="4"/>
      <c r="I8" s="4"/>
      <c r="J8" s="4"/>
      <c r="K8" s="8"/>
      <c r="L8" s="4">
        <v>11</v>
      </c>
      <c r="M8" s="4">
        <v>2</v>
      </c>
      <c r="N8" s="4">
        <v>71</v>
      </c>
      <c r="O8" s="4">
        <v>3</v>
      </c>
      <c r="P8" s="8"/>
      <c r="Q8" s="4">
        <v>4</v>
      </c>
      <c r="R8" s="4">
        <v>0</v>
      </c>
      <c r="S8" s="4">
        <v>28</v>
      </c>
      <c r="T8" s="4">
        <v>1</v>
      </c>
      <c r="U8" s="8"/>
      <c r="V8" s="4">
        <v>7</v>
      </c>
      <c r="W8" s="4">
        <v>2</v>
      </c>
      <c r="X8" s="4">
        <v>41</v>
      </c>
      <c r="Y8" s="4">
        <v>0</v>
      </c>
      <c r="Z8" s="8"/>
      <c r="AA8" s="4">
        <v>4</v>
      </c>
      <c r="AB8" s="4">
        <v>0</v>
      </c>
      <c r="AC8" s="4">
        <v>32</v>
      </c>
      <c r="AD8" s="4">
        <v>0</v>
      </c>
      <c r="AE8" s="8"/>
      <c r="AF8" s="4">
        <v>7.5</v>
      </c>
      <c r="AG8" s="4">
        <v>1</v>
      </c>
      <c r="AH8" s="4">
        <v>52</v>
      </c>
      <c r="AI8" s="4">
        <v>1</v>
      </c>
      <c r="AJ8" s="8"/>
      <c r="AK8" s="4">
        <v>2</v>
      </c>
      <c r="AL8" s="4"/>
      <c r="AM8" s="4">
        <v>9</v>
      </c>
      <c r="AN8" s="4">
        <v>0</v>
      </c>
      <c r="AO8" s="8"/>
      <c r="AP8" s="4"/>
      <c r="AQ8" s="4"/>
      <c r="AR8" s="4"/>
      <c r="AS8" s="4"/>
      <c r="AT8" s="8"/>
      <c r="AU8" s="4"/>
      <c r="AV8" s="4"/>
      <c r="AW8" s="4"/>
      <c r="AX8" s="4"/>
      <c r="AY8" s="8"/>
      <c r="AZ8" s="4"/>
      <c r="BA8" s="4"/>
      <c r="BB8" s="4"/>
      <c r="BC8" s="4"/>
      <c r="BD8" s="8"/>
      <c r="BE8" s="4"/>
      <c r="BF8" s="4"/>
      <c r="BG8" s="4"/>
      <c r="BH8" s="4"/>
      <c r="BI8" s="8"/>
      <c r="BJ8" s="4"/>
      <c r="BK8" s="4"/>
      <c r="BL8" s="4"/>
      <c r="BM8" s="4"/>
      <c r="BN8" s="8"/>
      <c r="BO8" s="4"/>
      <c r="BP8" s="4"/>
      <c r="BQ8" s="4"/>
      <c r="BR8" s="4"/>
      <c r="BS8" s="14"/>
    </row>
    <row r="9" spans="2:71" ht="15" customHeight="1">
      <c r="B9" s="13">
        <v>4</v>
      </c>
      <c r="C9" s="28">
        <v>41062</v>
      </c>
      <c r="D9" s="26" t="s">
        <v>59</v>
      </c>
      <c r="E9" s="34" t="s">
        <v>3</v>
      </c>
      <c r="F9" s="8"/>
      <c r="G9" s="4">
        <v>11</v>
      </c>
      <c r="H9" s="4">
        <v>2</v>
      </c>
      <c r="I9" s="4">
        <v>59</v>
      </c>
      <c r="J9" s="4">
        <v>3</v>
      </c>
      <c r="K9" s="8"/>
      <c r="L9" s="4">
        <v>11</v>
      </c>
      <c r="M9" s="4">
        <v>1</v>
      </c>
      <c r="N9" s="4">
        <v>54</v>
      </c>
      <c r="O9" s="4">
        <v>1</v>
      </c>
      <c r="P9" s="8"/>
      <c r="Q9" s="4"/>
      <c r="R9" s="4"/>
      <c r="S9" s="4"/>
      <c r="T9" s="4"/>
      <c r="U9" s="8"/>
      <c r="V9" s="4">
        <v>10</v>
      </c>
      <c r="W9" s="4">
        <v>2</v>
      </c>
      <c r="X9" s="4">
        <v>33</v>
      </c>
      <c r="Y9" s="4">
        <v>3</v>
      </c>
      <c r="Z9" s="8"/>
      <c r="AA9" s="4"/>
      <c r="AB9" s="4"/>
      <c r="AC9" s="4"/>
      <c r="AD9" s="4"/>
      <c r="AE9" s="8"/>
      <c r="AF9" s="4"/>
      <c r="AG9" s="4"/>
      <c r="AH9" s="4"/>
      <c r="AI9" s="4"/>
      <c r="AJ9" s="8"/>
      <c r="AK9" s="4"/>
      <c r="AL9" s="4"/>
      <c r="AM9" s="4"/>
      <c r="AN9" s="4"/>
      <c r="AO9" s="8"/>
      <c r="AP9" s="4">
        <v>20</v>
      </c>
      <c r="AQ9" s="4">
        <v>4</v>
      </c>
      <c r="AR9" s="4">
        <v>67</v>
      </c>
      <c r="AS9" s="4">
        <v>2</v>
      </c>
      <c r="AT9" s="8"/>
      <c r="AU9" s="4"/>
      <c r="AV9" s="4"/>
      <c r="AW9" s="4"/>
      <c r="AX9" s="4"/>
      <c r="AY9" s="8"/>
      <c r="AZ9" s="4"/>
      <c r="BA9" s="4"/>
      <c r="BB9" s="4"/>
      <c r="BC9" s="4"/>
      <c r="BD9" s="8"/>
      <c r="BE9" s="4"/>
      <c r="BF9" s="4"/>
      <c r="BG9" s="4"/>
      <c r="BH9" s="4"/>
      <c r="BI9" s="8"/>
      <c r="BJ9" s="4"/>
      <c r="BK9" s="4"/>
      <c r="BL9" s="4"/>
      <c r="BM9" s="4"/>
      <c r="BN9" s="8"/>
      <c r="BO9" s="4"/>
      <c r="BP9" s="4"/>
      <c r="BQ9" s="4"/>
      <c r="BR9" s="4"/>
      <c r="BS9" s="14"/>
    </row>
    <row r="10" spans="2:71" ht="15" customHeight="1">
      <c r="B10" s="13">
        <v>5</v>
      </c>
      <c r="C10" s="28">
        <v>41069</v>
      </c>
      <c r="D10" s="26" t="s">
        <v>19</v>
      </c>
      <c r="E10" s="34" t="s">
        <v>5</v>
      </c>
      <c r="F10" s="8"/>
      <c r="G10" s="4">
        <v>12.4</v>
      </c>
      <c r="H10" s="4">
        <v>3</v>
      </c>
      <c r="I10" s="4">
        <v>31</v>
      </c>
      <c r="J10" s="4">
        <v>1</v>
      </c>
      <c r="K10" s="8"/>
      <c r="L10" s="4">
        <v>11.3</v>
      </c>
      <c r="M10" s="4">
        <v>3</v>
      </c>
      <c r="N10" s="4">
        <v>38</v>
      </c>
      <c r="O10" s="4">
        <v>1</v>
      </c>
      <c r="P10" s="8"/>
      <c r="Q10" s="4">
        <v>2</v>
      </c>
      <c r="R10" s="4">
        <v>0</v>
      </c>
      <c r="S10" s="4">
        <v>8</v>
      </c>
      <c r="T10" s="4">
        <v>0</v>
      </c>
      <c r="U10" s="8"/>
      <c r="V10" s="4">
        <v>12</v>
      </c>
      <c r="W10" s="4">
        <v>1</v>
      </c>
      <c r="X10" s="4">
        <v>39</v>
      </c>
      <c r="Y10" s="4">
        <v>3</v>
      </c>
      <c r="Z10" s="8"/>
      <c r="AA10" s="4"/>
      <c r="AB10" s="4"/>
      <c r="AC10" s="4"/>
      <c r="AD10" s="4"/>
      <c r="AE10" s="8"/>
      <c r="AF10" s="4"/>
      <c r="AG10" s="4"/>
      <c r="AH10" s="4"/>
      <c r="AI10" s="4"/>
      <c r="AJ10" s="8"/>
      <c r="AK10" s="4">
        <v>5</v>
      </c>
      <c r="AL10" s="4">
        <v>1</v>
      </c>
      <c r="AM10" s="4">
        <v>26</v>
      </c>
      <c r="AN10" s="4">
        <v>1</v>
      </c>
      <c r="AO10" s="8"/>
      <c r="AP10" s="4">
        <v>5</v>
      </c>
      <c r="AQ10" s="4">
        <v>0</v>
      </c>
      <c r="AR10" s="4">
        <v>28</v>
      </c>
      <c r="AS10" s="4">
        <v>0</v>
      </c>
      <c r="AT10" s="8"/>
      <c r="AU10" s="4"/>
      <c r="AV10" s="4"/>
      <c r="AW10" s="4"/>
      <c r="AX10" s="4"/>
      <c r="AY10" s="8"/>
      <c r="AZ10" s="4"/>
      <c r="BA10" s="4"/>
      <c r="BB10" s="4"/>
      <c r="BC10" s="4"/>
      <c r="BD10" s="8"/>
      <c r="BE10" s="4"/>
      <c r="BF10" s="4"/>
      <c r="BG10" s="4"/>
      <c r="BH10" s="4"/>
      <c r="BI10" s="8"/>
      <c r="BJ10" s="4"/>
      <c r="BK10" s="4"/>
      <c r="BL10" s="4"/>
      <c r="BM10" s="4"/>
      <c r="BN10" s="8"/>
      <c r="BO10" s="4"/>
      <c r="BP10" s="4"/>
      <c r="BQ10" s="4"/>
      <c r="BR10" s="4"/>
      <c r="BS10" s="14"/>
    </row>
    <row r="11" spans="2:71" ht="15" customHeight="1">
      <c r="B11" s="13">
        <v>6</v>
      </c>
      <c r="C11" s="28">
        <v>41076</v>
      </c>
      <c r="D11" s="26" t="s">
        <v>61</v>
      </c>
      <c r="E11" s="34" t="s">
        <v>3</v>
      </c>
      <c r="F11" s="8"/>
      <c r="G11" s="4">
        <v>20</v>
      </c>
      <c r="H11" s="4">
        <v>6</v>
      </c>
      <c r="I11" s="4">
        <v>35</v>
      </c>
      <c r="J11" s="4">
        <v>2</v>
      </c>
      <c r="K11" s="8"/>
      <c r="L11" s="4"/>
      <c r="M11" s="4"/>
      <c r="N11" s="4"/>
      <c r="O11" s="4"/>
      <c r="P11" s="8"/>
      <c r="Q11" s="4">
        <v>3</v>
      </c>
      <c r="R11" s="4">
        <v>0</v>
      </c>
      <c r="S11" s="4">
        <v>20</v>
      </c>
      <c r="T11" s="4">
        <v>0</v>
      </c>
      <c r="U11" s="8"/>
      <c r="V11" s="4">
        <v>7</v>
      </c>
      <c r="W11" s="4">
        <v>0</v>
      </c>
      <c r="X11" s="4">
        <v>35</v>
      </c>
      <c r="Y11" s="4">
        <v>3</v>
      </c>
      <c r="Z11" s="8"/>
      <c r="AA11" s="4"/>
      <c r="AB11" s="4"/>
      <c r="AC11" s="4"/>
      <c r="AD11" s="4"/>
      <c r="AE11" s="8"/>
      <c r="AF11" s="4"/>
      <c r="AG11" s="4"/>
      <c r="AH11" s="4"/>
      <c r="AI11" s="4"/>
      <c r="AJ11" s="8"/>
      <c r="AK11" s="4">
        <v>1</v>
      </c>
      <c r="AL11" s="4">
        <v>0</v>
      </c>
      <c r="AM11" s="4">
        <v>12</v>
      </c>
      <c r="AN11" s="4">
        <v>0</v>
      </c>
      <c r="AO11" s="8"/>
      <c r="AP11" s="4">
        <v>9</v>
      </c>
      <c r="AQ11" s="4">
        <v>2</v>
      </c>
      <c r="AR11" s="4">
        <v>23</v>
      </c>
      <c r="AS11" s="4">
        <v>0</v>
      </c>
      <c r="AT11" s="8"/>
      <c r="AU11" s="4">
        <v>12</v>
      </c>
      <c r="AV11" s="4">
        <v>3</v>
      </c>
      <c r="AW11" s="4">
        <v>33</v>
      </c>
      <c r="AX11" s="4">
        <v>1</v>
      </c>
      <c r="AY11" s="8"/>
      <c r="AZ11" s="4"/>
      <c r="BA11" s="4"/>
      <c r="BB11" s="4"/>
      <c r="BC11" s="4"/>
      <c r="BD11" s="8"/>
      <c r="BE11" s="4"/>
      <c r="BF11" s="4"/>
      <c r="BG11" s="4"/>
      <c r="BH11" s="4"/>
      <c r="BI11" s="8"/>
      <c r="BJ11" s="4"/>
      <c r="BK11" s="4"/>
      <c r="BL11" s="4"/>
      <c r="BM11" s="4"/>
      <c r="BN11" s="8"/>
      <c r="BO11" s="4"/>
      <c r="BP11" s="4"/>
      <c r="BQ11" s="4"/>
      <c r="BR11" s="4"/>
      <c r="BS11" s="14"/>
    </row>
    <row r="12" spans="2:71" ht="15" customHeight="1">
      <c r="B12" s="13">
        <v>7</v>
      </c>
      <c r="C12" s="28">
        <v>41083</v>
      </c>
      <c r="D12" s="26" t="s">
        <v>55</v>
      </c>
      <c r="E12" s="34" t="s">
        <v>5</v>
      </c>
      <c r="F12" s="8"/>
      <c r="G12" s="4">
        <v>12</v>
      </c>
      <c r="H12" s="4">
        <v>7</v>
      </c>
      <c r="I12" s="4">
        <v>20</v>
      </c>
      <c r="J12" s="4">
        <v>1</v>
      </c>
      <c r="K12" s="8"/>
      <c r="L12" s="4"/>
      <c r="M12" s="4"/>
      <c r="N12" s="4"/>
      <c r="O12" s="4"/>
      <c r="P12" s="8"/>
      <c r="Q12" s="4"/>
      <c r="R12" s="4"/>
      <c r="S12" s="4"/>
      <c r="T12" s="4"/>
      <c r="U12" s="8"/>
      <c r="V12" s="4">
        <v>11</v>
      </c>
      <c r="W12" s="4">
        <v>2</v>
      </c>
      <c r="X12" s="4">
        <v>39</v>
      </c>
      <c r="Y12" s="4">
        <v>3</v>
      </c>
      <c r="Z12" s="8"/>
      <c r="AA12" s="4"/>
      <c r="AB12" s="4"/>
      <c r="AC12" s="4"/>
      <c r="AD12" s="4"/>
      <c r="AE12" s="8"/>
      <c r="AF12" s="4">
        <v>7</v>
      </c>
      <c r="AG12" s="4">
        <v>2</v>
      </c>
      <c r="AH12" s="4">
        <v>14</v>
      </c>
      <c r="AI12" s="4">
        <v>1</v>
      </c>
      <c r="AJ12" s="8"/>
      <c r="AK12" s="4">
        <v>2</v>
      </c>
      <c r="AL12" s="4">
        <v>0</v>
      </c>
      <c r="AM12" s="4">
        <v>16</v>
      </c>
      <c r="AN12" s="4">
        <v>0</v>
      </c>
      <c r="AO12" s="8"/>
      <c r="AP12" s="4"/>
      <c r="AQ12" s="4"/>
      <c r="AR12" s="4"/>
      <c r="AS12" s="4"/>
      <c r="AT12" s="8"/>
      <c r="AU12" s="4">
        <v>11</v>
      </c>
      <c r="AV12" s="4">
        <v>3</v>
      </c>
      <c r="AW12" s="4">
        <v>34</v>
      </c>
      <c r="AX12" s="4">
        <v>2</v>
      </c>
      <c r="AY12" s="8"/>
      <c r="AZ12" s="4">
        <v>7</v>
      </c>
      <c r="BA12" s="4">
        <v>0</v>
      </c>
      <c r="BB12" s="4">
        <v>32</v>
      </c>
      <c r="BC12" s="4">
        <v>1</v>
      </c>
      <c r="BD12" s="8"/>
      <c r="BE12" s="4"/>
      <c r="BF12" s="4"/>
      <c r="BG12" s="4"/>
      <c r="BH12" s="4"/>
      <c r="BI12" s="8"/>
      <c r="BJ12" s="4"/>
      <c r="BK12" s="4"/>
      <c r="BL12" s="4"/>
      <c r="BM12" s="4"/>
      <c r="BN12" s="8"/>
      <c r="BO12" s="4"/>
      <c r="BP12" s="4"/>
      <c r="BQ12" s="4"/>
      <c r="BR12" s="4"/>
      <c r="BS12" s="14"/>
    </row>
    <row r="13" spans="2:71" ht="15" customHeight="1">
      <c r="B13" s="13">
        <v>8</v>
      </c>
      <c r="C13" s="28">
        <v>41090</v>
      </c>
      <c r="D13" s="26" t="s">
        <v>54</v>
      </c>
      <c r="E13" s="34" t="s">
        <v>3</v>
      </c>
      <c r="F13" s="8"/>
      <c r="G13" s="4"/>
      <c r="H13" s="4"/>
      <c r="I13" s="4"/>
      <c r="J13" s="4"/>
      <c r="K13" s="8"/>
      <c r="L13" s="4">
        <v>10</v>
      </c>
      <c r="M13" s="4">
        <v>2</v>
      </c>
      <c r="N13" s="4">
        <v>36</v>
      </c>
      <c r="O13" s="4">
        <v>1</v>
      </c>
      <c r="P13" s="8"/>
      <c r="Q13" s="4">
        <v>12</v>
      </c>
      <c r="R13" s="4">
        <v>4</v>
      </c>
      <c r="S13" s="4">
        <v>20</v>
      </c>
      <c r="T13" s="4">
        <v>0</v>
      </c>
      <c r="U13" s="8"/>
      <c r="V13" s="4">
        <v>24.5</v>
      </c>
      <c r="W13" s="4">
        <v>10</v>
      </c>
      <c r="X13" s="4">
        <v>61</v>
      </c>
      <c r="Y13" s="4">
        <v>6</v>
      </c>
      <c r="Z13" s="8"/>
      <c r="AA13" s="4"/>
      <c r="AB13" s="4"/>
      <c r="AC13" s="4"/>
      <c r="AD13" s="4"/>
      <c r="AE13" s="8"/>
      <c r="AF13" s="4"/>
      <c r="AG13" s="4"/>
      <c r="AH13" s="4"/>
      <c r="AI13" s="4"/>
      <c r="AJ13" s="8"/>
      <c r="AK13" s="4"/>
      <c r="AL13" s="4"/>
      <c r="AM13" s="4"/>
      <c r="AN13" s="4"/>
      <c r="AO13" s="8"/>
      <c r="AP13" s="4"/>
      <c r="AQ13" s="4"/>
      <c r="AR13" s="4"/>
      <c r="AS13" s="4"/>
      <c r="AT13" s="8"/>
      <c r="AU13" s="4"/>
      <c r="AV13" s="4"/>
      <c r="AW13" s="4"/>
      <c r="AX13" s="4"/>
      <c r="AY13" s="8"/>
      <c r="AZ13" s="4"/>
      <c r="BA13" s="4"/>
      <c r="BB13" s="4"/>
      <c r="BC13" s="4"/>
      <c r="BD13" s="8"/>
      <c r="BE13" s="4">
        <v>3</v>
      </c>
      <c r="BF13" s="4">
        <v>0</v>
      </c>
      <c r="BG13" s="4">
        <v>20</v>
      </c>
      <c r="BH13" s="4">
        <v>0</v>
      </c>
      <c r="BI13" s="8"/>
      <c r="BJ13" s="4"/>
      <c r="BK13" s="4"/>
      <c r="BL13" s="4"/>
      <c r="BM13" s="4"/>
      <c r="BN13" s="8"/>
      <c r="BO13" s="4"/>
      <c r="BP13" s="4"/>
      <c r="BQ13" s="4"/>
      <c r="BR13" s="4"/>
      <c r="BS13" s="14"/>
    </row>
    <row r="14" spans="2:71" ht="15" customHeight="1">
      <c r="B14" s="13">
        <v>9</v>
      </c>
      <c r="C14" s="28">
        <v>41097</v>
      </c>
      <c r="D14" s="26" t="s">
        <v>17</v>
      </c>
      <c r="E14" s="34" t="s">
        <v>5</v>
      </c>
      <c r="F14" s="8"/>
      <c r="G14" s="47" t="s">
        <v>43</v>
      </c>
      <c r="H14" s="47" t="s">
        <v>3</v>
      </c>
      <c r="I14" s="47" t="s">
        <v>44</v>
      </c>
      <c r="J14" s="47" t="s">
        <v>45</v>
      </c>
      <c r="K14" s="8"/>
      <c r="L14" s="47" t="s">
        <v>43</v>
      </c>
      <c r="M14" s="47" t="s">
        <v>3</v>
      </c>
      <c r="N14" s="47" t="s">
        <v>44</v>
      </c>
      <c r="O14" s="47" t="s">
        <v>45</v>
      </c>
      <c r="P14" s="8"/>
      <c r="Q14" s="47" t="s">
        <v>43</v>
      </c>
      <c r="R14" s="47" t="s">
        <v>3</v>
      </c>
      <c r="S14" s="47" t="s">
        <v>44</v>
      </c>
      <c r="T14" s="47" t="s">
        <v>45</v>
      </c>
      <c r="U14" s="8"/>
      <c r="V14" s="47" t="s">
        <v>43</v>
      </c>
      <c r="W14" s="47" t="s">
        <v>3</v>
      </c>
      <c r="X14" s="47" t="s">
        <v>44</v>
      </c>
      <c r="Y14" s="47" t="s">
        <v>45</v>
      </c>
      <c r="Z14" s="8"/>
      <c r="AA14" s="47" t="s">
        <v>43</v>
      </c>
      <c r="AB14" s="47" t="s">
        <v>3</v>
      </c>
      <c r="AC14" s="47" t="s">
        <v>44</v>
      </c>
      <c r="AD14" s="47" t="s">
        <v>45</v>
      </c>
      <c r="AE14" s="8"/>
      <c r="AF14" s="47" t="s">
        <v>43</v>
      </c>
      <c r="AG14" s="47" t="s">
        <v>3</v>
      </c>
      <c r="AH14" s="47" t="s">
        <v>44</v>
      </c>
      <c r="AI14" s="47" t="s">
        <v>45</v>
      </c>
      <c r="AJ14" s="8"/>
      <c r="AK14" s="47" t="s">
        <v>43</v>
      </c>
      <c r="AL14" s="47" t="s">
        <v>3</v>
      </c>
      <c r="AM14" s="47" t="s">
        <v>44</v>
      </c>
      <c r="AN14" s="47" t="s">
        <v>45</v>
      </c>
      <c r="AO14" s="8"/>
      <c r="AP14" s="47" t="s">
        <v>43</v>
      </c>
      <c r="AQ14" s="47" t="s">
        <v>3</v>
      </c>
      <c r="AR14" s="47" t="s">
        <v>44</v>
      </c>
      <c r="AS14" s="47" t="s">
        <v>45</v>
      </c>
      <c r="AT14" s="8"/>
      <c r="AU14" s="47" t="s">
        <v>43</v>
      </c>
      <c r="AV14" s="47" t="s">
        <v>3</v>
      </c>
      <c r="AW14" s="47" t="s">
        <v>44</v>
      </c>
      <c r="AX14" s="47" t="s">
        <v>45</v>
      </c>
      <c r="AY14" s="8"/>
      <c r="AZ14" s="47" t="s">
        <v>43</v>
      </c>
      <c r="BA14" s="47" t="s">
        <v>3</v>
      </c>
      <c r="BB14" s="47" t="s">
        <v>44</v>
      </c>
      <c r="BC14" s="47" t="s">
        <v>45</v>
      </c>
      <c r="BD14" s="8"/>
      <c r="BE14" s="47" t="s">
        <v>43</v>
      </c>
      <c r="BF14" s="47" t="s">
        <v>3</v>
      </c>
      <c r="BG14" s="47" t="s">
        <v>44</v>
      </c>
      <c r="BH14" s="47" t="s">
        <v>45</v>
      </c>
      <c r="BI14" s="8"/>
      <c r="BJ14" s="47" t="s">
        <v>43</v>
      </c>
      <c r="BK14" s="47" t="s">
        <v>3</v>
      </c>
      <c r="BL14" s="47" t="s">
        <v>44</v>
      </c>
      <c r="BM14" s="47" t="s">
        <v>45</v>
      </c>
      <c r="BN14" s="8"/>
      <c r="BO14" s="47" t="s">
        <v>43</v>
      </c>
      <c r="BP14" s="47" t="s">
        <v>3</v>
      </c>
      <c r="BQ14" s="47" t="s">
        <v>44</v>
      </c>
      <c r="BR14" s="47" t="s">
        <v>45</v>
      </c>
      <c r="BS14" s="14"/>
    </row>
    <row r="15" spans="2:71" ht="15" customHeight="1">
      <c r="B15" s="13">
        <v>10</v>
      </c>
      <c r="C15" s="28">
        <v>41104</v>
      </c>
      <c r="D15" s="26" t="s">
        <v>57</v>
      </c>
      <c r="E15" s="34" t="s">
        <v>3</v>
      </c>
      <c r="F15" s="8"/>
      <c r="G15" s="47" t="s">
        <v>43</v>
      </c>
      <c r="H15" s="47" t="s">
        <v>3</v>
      </c>
      <c r="I15" s="47" t="s">
        <v>44</v>
      </c>
      <c r="J15" s="47" t="s">
        <v>45</v>
      </c>
      <c r="K15" s="8"/>
      <c r="L15" s="47" t="s">
        <v>43</v>
      </c>
      <c r="M15" s="47" t="s">
        <v>3</v>
      </c>
      <c r="N15" s="47" t="s">
        <v>44</v>
      </c>
      <c r="O15" s="47" t="s">
        <v>45</v>
      </c>
      <c r="P15" s="8"/>
      <c r="Q15" s="47" t="s">
        <v>43</v>
      </c>
      <c r="R15" s="47" t="s">
        <v>3</v>
      </c>
      <c r="S15" s="47" t="s">
        <v>44</v>
      </c>
      <c r="T15" s="47" t="s">
        <v>45</v>
      </c>
      <c r="U15" s="8"/>
      <c r="V15" s="47" t="s">
        <v>43</v>
      </c>
      <c r="W15" s="47" t="s">
        <v>3</v>
      </c>
      <c r="X15" s="47" t="s">
        <v>44</v>
      </c>
      <c r="Y15" s="47" t="s">
        <v>45</v>
      </c>
      <c r="Z15" s="8"/>
      <c r="AA15" s="47" t="s">
        <v>43</v>
      </c>
      <c r="AB15" s="47" t="s">
        <v>3</v>
      </c>
      <c r="AC15" s="47" t="s">
        <v>44</v>
      </c>
      <c r="AD15" s="47" t="s">
        <v>45</v>
      </c>
      <c r="AE15" s="8"/>
      <c r="AF15" s="47" t="s">
        <v>43</v>
      </c>
      <c r="AG15" s="47" t="s">
        <v>3</v>
      </c>
      <c r="AH15" s="47" t="s">
        <v>44</v>
      </c>
      <c r="AI15" s="47" t="s">
        <v>45</v>
      </c>
      <c r="AJ15" s="8"/>
      <c r="AK15" s="47" t="s">
        <v>43</v>
      </c>
      <c r="AL15" s="47" t="s">
        <v>3</v>
      </c>
      <c r="AM15" s="47" t="s">
        <v>44</v>
      </c>
      <c r="AN15" s="47" t="s">
        <v>45</v>
      </c>
      <c r="AO15" s="8"/>
      <c r="AP15" s="47" t="s">
        <v>43</v>
      </c>
      <c r="AQ15" s="47" t="s">
        <v>3</v>
      </c>
      <c r="AR15" s="47" t="s">
        <v>44</v>
      </c>
      <c r="AS15" s="47" t="s">
        <v>45</v>
      </c>
      <c r="AT15" s="8"/>
      <c r="AU15" s="47" t="s">
        <v>43</v>
      </c>
      <c r="AV15" s="47" t="s">
        <v>3</v>
      </c>
      <c r="AW15" s="47" t="s">
        <v>44</v>
      </c>
      <c r="AX15" s="47" t="s">
        <v>45</v>
      </c>
      <c r="AY15" s="8"/>
      <c r="AZ15" s="47" t="s">
        <v>43</v>
      </c>
      <c r="BA15" s="47" t="s">
        <v>3</v>
      </c>
      <c r="BB15" s="47" t="s">
        <v>44</v>
      </c>
      <c r="BC15" s="47" t="s">
        <v>45</v>
      </c>
      <c r="BD15" s="8"/>
      <c r="BE15" s="47" t="s">
        <v>43</v>
      </c>
      <c r="BF15" s="47" t="s">
        <v>3</v>
      </c>
      <c r="BG15" s="47" t="s">
        <v>44</v>
      </c>
      <c r="BH15" s="47" t="s">
        <v>45</v>
      </c>
      <c r="BI15" s="8"/>
      <c r="BJ15" s="47" t="s">
        <v>43</v>
      </c>
      <c r="BK15" s="47" t="s">
        <v>3</v>
      </c>
      <c r="BL15" s="47" t="s">
        <v>44</v>
      </c>
      <c r="BM15" s="47" t="s">
        <v>45</v>
      </c>
      <c r="BN15" s="8"/>
      <c r="BO15" s="47" t="s">
        <v>43</v>
      </c>
      <c r="BP15" s="47" t="s">
        <v>3</v>
      </c>
      <c r="BQ15" s="47" t="s">
        <v>44</v>
      </c>
      <c r="BR15" s="47" t="s">
        <v>45</v>
      </c>
      <c r="BS15" s="14"/>
    </row>
    <row r="16" spans="2:71" ht="15" customHeight="1">
      <c r="B16" s="13">
        <v>11</v>
      </c>
      <c r="C16" s="28">
        <v>41111</v>
      </c>
      <c r="D16" s="26" t="s">
        <v>58</v>
      </c>
      <c r="E16" s="34" t="s">
        <v>5</v>
      </c>
      <c r="F16" s="8"/>
      <c r="G16" s="32">
        <v>10</v>
      </c>
      <c r="H16" s="32">
        <v>2</v>
      </c>
      <c r="I16" s="32">
        <v>22</v>
      </c>
      <c r="J16" s="32">
        <v>3</v>
      </c>
      <c r="K16" s="8"/>
      <c r="L16" s="32">
        <v>10</v>
      </c>
      <c r="M16" s="32">
        <v>1</v>
      </c>
      <c r="N16" s="32">
        <v>32</v>
      </c>
      <c r="O16" s="32">
        <v>1</v>
      </c>
      <c r="P16" s="8"/>
      <c r="Q16" s="32">
        <v>7</v>
      </c>
      <c r="R16" s="32">
        <v>3</v>
      </c>
      <c r="S16" s="32">
        <v>12</v>
      </c>
      <c r="T16" s="32">
        <v>1</v>
      </c>
      <c r="U16" s="8"/>
      <c r="V16" s="32">
        <v>11</v>
      </c>
      <c r="W16" s="32">
        <v>6</v>
      </c>
      <c r="X16" s="32">
        <v>20</v>
      </c>
      <c r="Y16" s="32">
        <v>3</v>
      </c>
      <c r="Z16" s="8"/>
      <c r="AA16" s="32"/>
      <c r="AB16" s="32"/>
      <c r="AC16" s="32"/>
      <c r="AD16" s="32"/>
      <c r="AE16" s="8"/>
      <c r="AF16" s="32"/>
      <c r="AG16" s="32"/>
      <c r="AH16" s="32"/>
      <c r="AI16" s="32"/>
      <c r="AJ16" s="8"/>
      <c r="AK16" s="32">
        <v>1</v>
      </c>
      <c r="AL16" s="32">
        <v>0</v>
      </c>
      <c r="AM16" s="32">
        <v>2</v>
      </c>
      <c r="AN16" s="32">
        <v>0</v>
      </c>
      <c r="AO16" s="8"/>
      <c r="AP16" s="32"/>
      <c r="AQ16" s="32"/>
      <c r="AR16" s="32"/>
      <c r="AS16" s="32"/>
      <c r="AT16" s="8"/>
      <c r="AU16" s="32">
        <v>9</v>
      </c>
      <c r="AV16" s="32">
        <v>3</v>
      </c>
      <c r="AW16" s="32">
        <v>30</v>
      </c>
      <c r="AX16" s="32">
        <v>1</v>
      </c>
      <c r="AY16" s="8"/>
      <c r="AZ16" s="4"/>
      <c r="BA16" s="4"/>
      <c r="BB16" s="4"/>
      <c r="BC16" s="4"/>
      <c r="BD16" s="8"/>
      <c r="BE16" s="4"/>
      <c r="BF16" s="4"/>
      <c r="BG16" s="4"/>
      <c r="BH16" s="4"/>
      <c r="BI16" s="8"/>
      <c r="BJ16" s="4"/>
      <c r="BK16" s="4"/>
      <c r="BL16" s="4"/>
      <c r="BM16" s="4"/>
      <c r="BN16" s="8"/>
      <c r="BO16" s="4"/>
      <c r="BP16" s="4"/>
      <c r="BQ16" s="4"/>
      <c r="BR16" s="4"/>
      <c r="BS16" s="14"/>
    </row>
    <row r="17" spans="2:71" ht="15" customHeight="1">
      <c r="B17" s="13">
        <v>12</v>
      </c>
      <c r="C17" s="28">
        <v>41118</v>
      </c>
      <c r="D17" s="26" t="s">
        <v>8</v>
      </c>
      <c r="E17" s="34" t="s">
        <v>3</v>
      </c>
      <c r="F17" s="8"/>
      <c r="G17" s="4">
        <v>18</v>
      </c>
      <c r="H17" s="4">
        <v>6</v>
      </c>
      <c r="I17" s="4">
        <v>67</v>
      </c>
      <c r="J17" s="4">
        <v>5</v>
      </c>
      <c r="K17" s="8"/>
      <c r="L17" s="4"/>
      <c r="M17" s="4"/>
      <c r="N17" s="4"/>
      <c r="O17" s="4"/>
      <c r="P17" s="8"/>
      <c r="Q17" s="4"/>
      <c r="R17" s="4"/>
      <c r="S17" s="4"/>
      <c r="T17" s="4"/>
      <c r="U17" s="8"/>
      <c r="V17" s="4"/>
      <c r="W17" s="4"/>
      <c r="X17" s="4"/>
      <c r="Y17" s="4"/>
      <c r="Z17" s="8"/>
      <c r="AA17" s="4"/>
      <c r="AB17" s="4"/>
      <c r="AC17" s="4"/>
      <c r="AD17" s="4"/>
      <c r="AE17" s="8"/>
      <c r="AF17" s="4"/>
      <c r="AG17" s="4"/>
      <c r="AH17" s="4"/>
      <c r="AI17" s="4"/>
      <c r="AJ17" s="8"/>
      <c r="AK17" s="4"/>
      <c r="AL17" s="4"/>
      <c r="AM17" s="4"/>
      <c r="AN17" s="4"/>
      <c r="AO17" s="8"/>
      <c r="AP17" s="4">
        <v>5</v>
      </c>
      <c r="AQ17" s="4">
        <v>0</v>
      </c>
      <c r="AR17" s="4">
        <v>28</v>
      </c>
      <c r="AS17" s="4">
        <v>0</v>
      </c>
      <c r="AT17" s="8"/>
      <c r="AU17" s="4">
        <v>7</v>
      </c>
      <c r="AV17" s="4">
        <v>0</v>
      </c>
      <c r="AW17" s="4">
        <v>34</v>
      </c>
      <c r="AX17" s="4">
        <v>0</v>
      </c>
      <c r="AY17" s="8"/>
      <c r="AZ17" s="4"/>
      <c r="BA17" s="4"/>
      <c r="BB17" s="4"/>
      <c r="BC17" s="4"/>
      <c r="BD17" s="8"/>
      <c r="BE17" s="4">
        <v>18.5</v>
      </c>
      <c r="BF17" s="4">
        <v>2</v>
      </c>
      <c r="BG17" s="4">
        <v>53</v>
      </c>
      <c r="BH17" s="4">
        <v>5</v>
      </c>
      <c r="BI17" s="8"/>
      <c r="BJ17" s="4">
        <v>4</v>
      </c>
      <c r="BK17" s="4">
        <v>0</v>
      </c>
      <c r="BL17" s="4">
        <v>38</v>
      </c>
      <c r="BM17" s="4">
        <v>0</v>
      </c>
      <c r="BN17" s="8"/>
      <c r="BO17" s="4"/>
      <c r="BP17" s="4"/>
      <c r="BQ17" s="4"/>
      <c r="BR17" s="4"/>
      <c r="BS17" s="14"/>
    </row>
    <row r="18" spans="2:71" ht="15" customHeight="1">
      <c r="B18" s="13">
        <v>13</v>
      </c>
      <c r="C18" s="28">
        <v>41125</v>
      </c>
      <c r="D18" s="26" t="s">
        <v>59</v>
      </c>
      <c r="E18" s="34" t="s">
        <v>5</v>
      </c>
      <c r="F18" s="8"/>
      <c r="G18" s="4">
        <v>19.4</v>
      </c>
      <c r="H18" s="4">
        <v>6</v>
      </c>
      <c r="I18" s="4">
        <v>70</v>
      </c>
      <c r="J18" s="32">
        <v>4</v>
      </c>
      <c r="K18" s="8"/>
      <c r="L18" s="4">
        <v>9</v>
      </c>
      <c r="M18" s="4">
        <v>2</v>
      </c>
      <c r="N18" s="4">
        <v>33</v>
      </c>
      <c r="O18" s="32">
        <v>0</v>
      </c>
      <c r="P18" s="8"/>
      <c r="Q18" s="4">
        <v>4</v>
      </c>
      <c r="R18" s="4">
        <v>0</v>
      </c>
      <c r="S18" s="32">
        <v>26</v>
      </c>
      <c r="T18" s="32">
        <v>3</v>
      </c>
      <c r="U18" s="8"/>
      <c r="V18" s="4"/>
      <c r="W18" s="4"/>
      <c r="X18" s="4"/>
      <c r="Y18" s="32"/>
      <c r="Z18" s="8"/>
      <c r="AA18" s="4"/>
      <c r="AB18" s="4"/>
      <c r="AC18" s="4"/>
      <c r="AD18" s="32"/>
      <c r="AE18" s="8"/>
      <c r="AF18" s="4"/>
      <c r="AG18" s="4"/>
      <c r="AH18" s="4"/>
      <c r="AI18" s="32"/>
      <c r="AJ18" s="8"/>
      <c r="AK18" s="4"/>
      <c r="AL18" s="4"/>
      <c r="AM18" s="4"/>
      <c r="AN18" s="32"/>
      <c r="AO18" s="8"/>
      <c r="AP18" s="4">
        <v>3</v>
      </c>
      <c r="AQ18" s="4">
        <v>0</v>
      </c>
      <c r="AR18" s="4">
        <v>16</v>
      </c>
      <c r="AS18" s="32">
        <v>1</v>
      </c>
      <c r="AT18" s="8"/>
      <c r="AU18" s="4">
        <v>10</v>
      </c>
      <c r="AV18" s="4">
        <v>2</v>
      </c>
      <c r="AW18" s="4">
        <v>38</v>
      </c>
      <c r="AX18" s="32">
        <v>2</v>
      </c>
      <c r="AY18" s="8"/>
      <c r="AZ18" s="4"/>
      <c r="BA18" s="4"/>
      <c r="BB18" s="4"/>
      <c r="BC18" s="4"/>
      <c r="BD18" s="8"/>
      <c r="BE18" s="4">
        <v>5</v>
      </c>
      <c r="BF18" s="4">
        <v>1</v>
      </c>
      <c r="BG18" s="4">
        <v>19</v>
      </c>
      <c r="BH18" s="4">
        <v>0</v>
      </c>
      <c r="BI18" s="8"/>
      <c r="BJ18" s="4"/>
      <c r="BK18" s="4"/>
      <c r="BL18" s="4"/>
      <c r="BM18" s="4"/>
      <c r="BN18" s="8"/>
      <c r="BO18" s="4"/>
      <c r="BP18" s="4"/>
      <c r="BQ18" s="4"/>
      <c r="BR18" s="4"/>
      <c r="BS18" s="14"/>
    </row>
    <row r="19" spans="2:71" ht="15" customHeight="1">
      <c r="B19" s="13">
        <v>14</v>
      </c>
      <c r="C19" s="28">
        <v>41132</v>
      </c>
      <c r="D19" s="26" t="s">
        <v>19</v>
      </c>
      <c r="E19" s="34" t="s">
        <v>3</v>
      </c>
      <c r="F19" s="8"/>
      <c r="G19" s="4">
        <v>14.1</v>
      </c>
      <c r="H19" s="4">
        <v>1</v>
      </c>
      <c r="I19" s="4">
        <v>57</v>
      </c>
      <c r="J19" s="4">
        <v>2</v>
      </c>
      <c r="K19" s="8"/>
      <c r="L19" s="4">
        <v>3</v>
      </c>
      <c r="M19" s="4">
        <v>1</v>
      </c>
      <c r="N19" s="4">
        <v>17</v>
      </c>
      <c r="O19" s="4">
        <v>0</v>
      </c>
      <c r="P19" s="8"/>
      <c r="Q19" s="4">
        <v>5</v>
      </c>
      <c r="R19" s="4">
        <v>0</v>
      </c>
      <c r="S19" s="4">
        <v>12</v>
      </c>
      <c r="T19" s="4">
        <v>1</v>
      </c>
      <c r="U19" s="8"/>
      <c r="V19" s="4"/>
      <c r="W19" s="4"/>
      <c r="X19" s="4"/>
      <c r="Y19" s="4"/>
      <c r="Z19" s="8"/>
      <c r="AA19" s="4"/>
      <c r="AB19" s="4"/>
      <c r="AC19" s="4"/>
      <c r="AD19" s="4"/>
      <c r="AE19" s="8"/>
      <c r="AF19" s="4"/>
      <c r="AG19" s="4"/>
      <c r="AH19" s="4"/>
      <c r="AI19" s="4"/>
      <c r="AJ19" s="8"/>
      <c r="AK19" s="4"/>
      <c r="AL19" s="4"/>
      <c r="AM19" s="4"/>
      <c r="AN19" s="4"/>
      <c r="AO19" s="8"/>
      <c r="AP19" s="4"/>
      <c r="AQ19" s="4"/>
      <c r="AR19" s="4"/>
      <c r="AS19" s="4"/>
      <c r="AT19" s="8"/>
      <c r="AU19" s="4">
        <v>3</v>
      </c>
      <c r="AV19" s="4">
        <v>0</v>
      </c>
      <c r="AW19" s="4">
        <v>11</v>
      </c>
      <c r="AX19" s="4">
        <v>0</v>
      </c>
      <c r="AY19" s="8"/>
      <c r="AZ19" s="4"/>
      <c r="BA19" s="4"/>
      <c r="BB19" s="4"/>
      <c r="BC19" s="4"/>
      <c r="BD19" s="8"/>
      <c r="BE19" s="4">
        <v>4</v>
      </c>
      <c r="BF19" s="4">
        <v>0</v>
      </c>
      <c r="BG19" s="4">
        <v>16</v>
      </c>
      <c r="BH19" s="4">
        <v>0</v>
      </c>
      <c r="BI19" s="8"/>
      <c r="BJ19" s="4"/>
      <c r="BK19" s="4"/>
      <c r="BL19" s="4"/>
      <c r="BM19" s="4"/>
      <c r="BN19" s="8"/>
      <c r="BO19" s="4"/>
      <c r="BP19" s="4"/>
      <c r="BQ19" s="4"/>
      <c r="BR19" s="4"/>
      <c r="BS19" s="14"/>
    </row>
    <row r="20" spans="2:71" ht="15" customHeight="1">
      <c r="B20" s="13">
        <v>15</v>
      </c>
      <c r="C20" s="28">
        <v>41139</v>
      </c>
      <c r="D20" s="26" t="s">
        <v>61</v>
      </c>
      <c r="E20" s="34" t="s">
        <v>5</v>
      </c>
      <c r="F20" s="8"/>
      <c r="G20" s="4">
        <v>14</v>
      </c>
      <c r="H20" s="4">
        <v>3</v>
      </c>
      <c r="I20" s="4">
        <v>44</v>
      </c>
      <c r="J20" s="4">
        <v>3</v>
      </c>
      <c r="K20" s="8"/>
      <c r="L20" s="4">
        <v>5</v>
      </c>
      <c r="M20" s="4">
        <v>0</v>
      </c>
      <c r="N20" s="4">
        <v>30</v>
      </c>
      <c r="O20" s="4">
        <v>0</v>
      </c>
      <c r="P20" s="8"/>
      <c r="Q20" s="4">
        <v>3</v>
      </c>
      <c r="R20" s="4">
        <v>0</v>
      </c>
      <c r="S20" s="4">
        <v>20</v>
      </c>
      <c r="T20" s="4">
        <v>0</v>
      </c>
      <c r="U20" s="8"/>
      <c r="V20" s="4"/>
      <c r="W20" s="4"/>
      <c r="X20" s="4"/>
      <c r="Y20" s="4"/>
      <c r="Z20" s="8"/>
      <c r="AA20" s="4"/>
      <c r="AB20" s="4"/>
      <c r="AC20" s="4"/>
      <c r="AD20" s="4"/>
      <c r="AE20" s="8"/>
      <c r="AF20" s="4"/>
      <c r="AG20" s="4"/>
      <c r="AH20" s="4"/>
      <c r="AI20" s="4"/>
      <c r="AJ20" s="8"/>
      <c r="AK20" s="4">
        <v>14</v>
      </c>
      <c r="AL20" s="4">
        <v>1</v>
      </c>
      <c r="AM20" s="4">
        <v>83</v>
      </c>
      <c r="AN20" s="4">
        <v>2</v>
      </c>
      <c r="AO20" s="8"/>
      <c r="AP20" s="4"/>
      <c r="AQ20" s="4"/>
      <c r="AR20" s="4"/>
      <c r="AS20" s="4"/>
      <c r="AT20" s="8"/>
      <c r="AU20" s="4">
        <v>14</v>
      </c>
      <c r="AV20" s="4">
        <v>2</v>
      </c>
      <c r="AW20" s="4">
        <v>66</v>
      </c>
      <c r="AX20" s="4">
        <v>2</v>
      </c>
      <c r="AY20" s="8"/>
      <c r="AZ20" s="4"/>
      <c r="BA20" s="4"/>
      <c r="BB20" s="4"/>
      <c r="BC20" s="4"/>
      <c r="BD20" s="8"/>
      <c r="BE20" s="4"/>
      <c r="BF20" s="4"/>
      <c r="BG20" s="4"/>
      <c r="BH20" s="4"/>
      <c r="BI20" s="8"/>
      <c r="BJ20" s="4"/>
      <c r="BK20" s="4"/>
      <c r="BL20" s="4"/>
      <c r="BM20" s="4"/>
      <c r="BN20" s="8"/>
      <c r="BO20" s="4"/>
      <c r="BP20" s="4"/>
      <c r="BQ20" s="4"/>
      <c r="BR20" s="4"/>
      <c r="BS20" s="14"/>
    </row>
    <row r="21" spans="2:71" ht="15" customHeight="1">
      <c r="B21" s="13">
        <v>16</v>
      </c>
      <c r="C21" s="28">
        <v>41146</v>
      </c>
      <c r="D21" s="26" t="s">
        <v>55</v>
      </c>
      <c r="E21" s="34" t="s">
        <v>3</v>
      </c>
      <c r="F21" s="8"/>
      <c r="G21" s="4">
        <v>7</v>
      </c>
      <c r="H21" s="4">
        <v>0</v>
      </c>
      <c r="I21" s="4">
        <v>36</v>
      </c>
      <c r="J21" s="4">
        <v>1</v>
      </c>
      <c r="K21" s="8"/>
      <c r="L21" s="4">
        <v>12</v>
      </c>
      <c r="M21" s="4">
        <v>0</v>
      </c>
      <c r="N21" s="4">
        <v>49</v>
      </c>
      <c r="O21" s="4">
        <v>4</v>
      </c>
      <c r="P21" s="8"/>
      <c r="Q21" s="4"/>
      <c r="R21" s="4"/>
      <c r="S21" s="4"/>
      <c r="T21" s="4"/>
      <c r="U21" s="8"/>
      <c r="V21" s="4">
        <v>9</v>
      </c>
      <c r="W21" s="4">
        <v>3</v>
      </c>
      <c r="X21" s="4">
        <v>13</v>
      </c>
      <c r="Y21" s="4">
        <v>3</v>
      </c>
      <c r="Z21" s="8"/>
      <c r="AA21" s="4"/>
      <c r="AB21" s="4"/>
      <c r="AC21" s="4"/>
      <c r="AD21" s="4"/>
      <c r="AE21" s="8"/>
      <c r="AF21" s="4"/>
      <c r="AG21" s="4"/>
      <c r="AH21" s="4"/>
      <c r="AI21" s="4"/>
      <c r="AJ21" s="8"/>
      <c r="AK21" s="4"/>
      <c r="AL21" s="4"/>
      <c r="AM21" s="4"/>
      <c r="AN21" s="4"/>
      <c r="AO21" s="8"/>
      <c r="AP21" s="4"/>
      <c r="AQ21" s="4"/>
      <c r="AR21" s="4"/>
      <c r="AS21" s="4"/>
      <c r="AT21" s="8"/>
      <c r="AU21" s="4">
        <v>7</v>
      </c>
      <c r="AV21" s="4">
        <v>0</v>
      </c>
      <c r="AW21" s="4">
        <v>40</v>
      </c>
      <c r="AX21" s="4">
        <v>2</v>
      </c>
      <c r="AY21" s="8"/>
      <c r="AZ21" s="4"/>
      <c r="BA21" s="4"/>
      <c r="BB21" s="4"/>
      <c r="BC21" s="4"/>
      <c r="BD21" s="8"/>
      <c r="BE21" s="4"/>
      <c r="BF21" s="4"/>
      <c r="BG21" s="4"/>
      <c r="BH21" s="4"/>
      <c r="BI21" s="8"/>
      <c r="BJ21" s="4"/>
      <c r="BK21" s="4"/>
      <c r="BL21" s="4"/>
      <c r="BM21" s="4"/>
      <c r="BN21" s="8"/>
      <c r="BO21" s="4"/>
      <c r="BP21" s="4"/>
      <c r="BQ21" s="4"/>
      <c r="BR21" s="4"/>
      <c r="BS21" s="14"/>
    </row>
    <row r="22" spans="2:71" ht="15" customHeight="1">
      <c r="B22" s="13">
        <v>17</v>
      </c>
      <c r="C22" s="28">
        <v>41153</v>
      </c>
      <c r="D22" s="26" t="s">
        <v>54</v>
      </c>
      <c r="E22" s="34" t="s">
        <v>5</v>
      </c>
      <c r="F22" s="8"/>
      <c r="G22" s="32">
        <v>13</v>
      </c>
      <c r="H22" s="32">
        <v>4</v>
      </c>
      <c r="I22" s="32">
        <v>26</v>
      </c>
      <c r="J22" s="32">
        <v>4</v>
      </c>
      <c r="K22" s="8"/>
      <c r="L22" s="32">
        <v>7</v>
      </c>
      <c r="M22" s="32">
        <v>4</v>
      </c>
      <c r="N22" s="32">
        <v>23</v>
      </c>
      <c r="O22" s="32">
        <v>1</v>
      </c>
      <c r="P22" s="8"/>
      <c r="Q22" s="32">
        <v>4</v>
      </c>
      <c r="R22" s="32">
        <v>2</v>
      </c>
      <c r="S22" s="32">
        <v>6</v>
      </c>
      <c r="T22" s="32">
        <v>3</v>
      </c>
      <c r="U22" s="8"/>
      <c r="V22" s="32">
        <v>5</v>
      </c>
      <c r="W22" s="32">
        <v>3</v>
      </c>
      <c r="X22" s="32">
        <v>5</v>
      </c>
      <c r="Y22" s="32">
        <v>0</v>
      </c>
      <c r="Z22" s="8"/>
      <c r="AA22" s="32"/>
      <c r="AB22" s="32"/>
      <c r="AC22" s="32"/>
      <c r="AD22" s="32"/>
      <c r="AE22" s="8"/>
      <c r="AF22" s="32"/>
      <c r="AG22" s="32"/>
      <c r="AH22" s="32"/>
      <c r="AI22" s="32"/>
      <c r="AJ22" s="8"/>
      <c r="AK22" s="32"/>
      <c r="AL22" s="32"/>
      <c r="AM22" s="32"/>
      <c r="AN22" s="32"/>
      <c r="AO22" s="8"/>
      <c r="AP22" s="32"/>
      <c r="AQ22" s="32"/>
      <c r="AR22" s="32"/>
      <c r="AS22" s="32"/>
      <c r="AT22" s="8"/>
      <c r="AU22" s="32">
        <v>7</v>
      </c>
      <c r="AV22" s="32">
        <v>3</v>
      </c>
      <c r="AW22" s="32">
        <v>5</v>
      </c>
      <c r="AX22" s="32">
        <v>1</v>
      </c>
      <c r="AY22" s="8"/>
      <c r="AZ22" s="4"/>
      <c r="BA22" s="4"/>
      <c r="BB22" s="4"/>
      <c r="BC22" s="4"/>
      <c r="BD22" s="8"/>
      <c r="BE22" s="4"/>
      <c r="BF22" s="4"/>
      <c r="BG22" s="4"/>
      <c r="BH22" s="4"/>
      <c r="BI22" s="8"/>
      <c r="BJ22" s="4"/>
      <c r="BK22" s="4"/>
      <c r="BL22" s="4"/>
      <c r="BM22" s="4"/>
      <c r="BN22" s="8"/>
      <c r="BO22" s="4"/>
      <c r="BP22" s="4"/>
      <c r="BQ22" s="4"/>
      <c r="BR22" s="4"/>
      <c r="BS22" s="14"/>
    </row>
    <row r="23" spans="2:71" ht="15" customHeight="1">
      <c r="B23" s="13">
        <v>18</v>
      </c>
      <c r="C23" s="28">
        <v>41160</v>
      </c>
      <c r="D23" s="26" t="s">
        <v>17</v>
      </c>
      <c r="E23" s="34" t="s">
        <v>3</v>
      </c>
      <c r="F23" s="8"/>
      <c r="G23" s="4">
        <v>18</v>
      </c>
      <c r="H23" s="4">
        <v>4</v>
      </c>
      <c r="I23" s="4">
        <v>65</v>
      </c>
      <c r="J23" s="4">
        <v>1</v>
      </c>
      <c r="K23" s="8"/>
      <c r="L23" s="4">
        <v>7</v>
      </c>
      <c r="M23" s="4">
        <v>0</v>
      </c>
      <c r="N23" s="4">
        <v>50</v>
      </c>
      <c r="O23" s="4">
        <v>3</v>
      </c>
      <c r="P23" s="8"/>
      <c r="Q23" s="4"/>
      <c r="R23" s="4"/>
      <c r="S23" s="4"/>
      <c r="T23" s="4"/>
      <c r="U23" s="8"/>
      <c r="V23" s="4">
        <v>17</v>
      </c>
      <c r="W23" s="4">
        <v>0</v>
      </c>
      <c r="X23" s="4">
        <v>78</v>
      </c>
      <c r="Y23" s="4">
        <v>0</v>
      </c>
      <c r="Z23" s="8"/>
      <c r="AA23" s="4"/>
      <c r="AB23" s="4"/>
      <c r="AC23" s="4"/>
      <c r="AD23" s="4"/>
      <c r="AE23" s="8"/>
      <c r="AF23" s="4"/>
      <c r="AG23" s="4"/>
      <c r="AH23" s="4"/>
      <c r="AI23" s="4"/>
      <c r="AJ23" s="8"/>
      <c r="AK23" s="4"/>
      <c r="AL23" s="4"/>
      <c r="AM23" s="4"/>
      <c r="AN23" s="4"/>
      <c r="AO23" s="8"/>
      <c r="AP23" s="4"/>
      <c r="AQ23" s="4"/>
      <c r="AR23" s="4"/>
      <c r="AS23" s="4"/>
      <c r="AT23" s="8"/>
      <c r="AU23" s="4">
        <v>7</v>
      </c>
      <c r="AV23" s="4">
        <v>0</v>
      </c>
      <c r="AW23" s="4">
        <v>32</v>
      </c>
      <c r="AX23" s="4">
        <v>0</v>
      </c>
      <c r="AY23" s="8"/>
      <c r="AZ23" s="4"/>
      <c r="BA23" s="4"/>
      <c r="BB23" s="4"/>
      <c r="BC23" s="4"/>
      <c r="BD23" s="8"/>
      <c r="BE23" s="4"/>
      <c r="BF23" s="4"/>
      <c r="BG23" s="4"/>
      <c r="BH23" s="4"/>
      <c r="BI23" s="8"/>
      <c r="BJ23" s="4"/>
      <c r="BK23" s="4"/>
      <c r="BL23" s="4"/>
      <c r="BM23" s="4"/>
      <c r="BN23" s="8"/>
      <c r="BO23" s="4"/>
      <c r="BP23" s="4"/>
      <c r="BQ23" s="4"/>
      <c r="BR23" s="4"/>
      <c r="BS23" s="14"/>
    </row>
    <row r="24" spans="2:71" ht="12"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14"/>
    </row>
    <row r="25" spans="2:71" ht="12">
      <c r="B25" s="13"/>
      <c r="C25" s="8"/>
      <c r="D25" s="4" t="s">
        <v>24</v>
      </c>
      <c r="E25" s="8"/>
      <c r="F25" s="8"/>
      <c r="G25" s="20">
        <v>177.3</v>
      </c>
      <c r="H25" s="21">
        <f>SUM(H6:H23)</f>
        <v>48</v>
      </c>
      <c r="I25" s="21">
        <f>SUM(I6:I23)</f>
        <v>552</v>
      </c>
      <c r="J25" s="21">
        <f>SUM(J6:J23)</f>
        <v>30</v>
      </c>
      <c r="K25" s="8"/>
      <c r="L25" s="20">
        <v>98.5</v>
      </c>
      <c r="M25" s="21">
        <f>SUM(M6:M23)</f>
        <v>17</v>
      </c>
      <c r="N25" s="21">
        <f>SUM(N6:N23)</f>
        <v>441</v>
      </c>
      <c r="O25" s="21">
        <f>SUM(O6:O23)</f>
        <v>16</v>
      </c>
      <c r="P25" s="8"/>
      <c r="Q25" s="20">
        <v>57.2</v>
      </c>
      <c r="R25" s="21">
        <f>SUM(R6:R23)</f>
        <v>12</v>
      </c>
      <c r="S25" s="21">
        <f>SUM(S6:S23)</f>
        <v>195</v>
      </c>
      <c r="T25" s="21">
        <f>SUM(T6:T23)</f>
        <v>14</v>
      </c>
      <c r="U25" s="8"/>
      <c r="V25" s="20">
        <v>123.5</v>
      </c>
      <c r="W25" s="21">
        <f>SUM(W6:W23)</f>
        <v>35</v>
      </c>
      <c r="X25" s="21">
        <f>SUM(X6:X23)</f>
        <v>379</v>
      </c>
      <c r="Y25" s="21">
        <f>SUM(Y6:Y23)</f>
        <v>27</v>
      </c>
      <c r="Z25" s="8"/>
      <c r="AA25" s="20">
        <v>4.4</v>
      </c>
      <c r="AB25" s="21">
        <f>SUM(AB6:AB23)</f>
        <v>0</v>
      </c>
      <c r="AC25" s="21">
        <f>SUM(AC6:AC23)</f>
        <v>42</v>
      </c>
      <c r="AD25" s="21">
        <f>SUM(AD6:AD23)</f>
        <v>0</v>
      </c>
      <c r="AE25" s="8"/>
      <c r="AF25" s="20">
        <v>14.5</v>
      </c>
      <c r="AG25" s="21">
        <f>SUM(AG6:AG23)</f>
        <v>3</v>
      </c>
      <c r="AH25" s="21">
        <f>SUM(AH6:AH23)</f>
        <v>66</v>
      </c>
      <c r="AI25" s="21">
        <f>SUM(AI6:AI23)</f>
        <v>2</v>
      </c>
      <c r="AJ25" s="8"/>
      <c r="AK25" s="20">
        <v>23</v>
      </c>
      <c r="AL25" s="21">
        <f>SUM(AL6:AL23)</f>
        <v>2</v>
      </c>
      <c r="AM25" s="21">
        <f>SUM(AM6:AM23)</f>
        <v>148</v>
      </c>
      <c r="AN25" s="21">
        <f>SUM(AN6:AN23)</f>
        <v>3</v>
      </c>
      <c r="AO25" s="8"/>
      <c r="AP25" s="20">
        <v>42</v>
      </c>
      <c r="AQ25" s="21">
        <f>SUM(AQ6:AQ23)</f>
        <v>6</v>
      </c>
      <c r="AR25" s="21">
        <f>SUM(AR6:AR23)</f>
        <v>162</v>
      </c>
      <c r="AS25" s="21">
        <f>SUM(AS6:AS23)</f>
        <v>3</v>
      </c>
      <c r="AT25" s="8"/>
      <c r="AU25" s="20">
        <v>87</v>
      </c>
      <c r="AV25" s="21">
        <f>SUM(AV6:AV23)</f>
        <v>16</v>
      </c>
      <c r="AW25" s="21">
        <f>SUM(AW6:AW23)</f>
        <v>323</v>
      </c>
      <c r="AX25" s="21">
        <f>SUM(AX6:AX23)</f>
        <v>11</v>
      </c>
      <c r="AY25" s="8"/>
      <c r="AZ25" s="20">
        <v>7</v>
      </c>
      <c r="BA25" s="21">
        <f>SUM(BA6:BA23)</f>
        <v>0</v>
      </c>
      <c r="BB25" s="21">
        <f>SUM(BB6:BB23)</f>
        <v>32</v>
      </c>
      <c r="BC25" s="21">
        <f>SUM(BC6:BC23)</f>
        <v>1</v>
      </c>
      <c r="BD25" s="8"/>
      <c r="BE25" s="20">
        <v>30.5</v>
      </c>
      <c r="BF25" s="21">
        <f>SUM(BF6:BF23)</f>
        <v>3</v>
      </c>
      <c r="BG25" s="21">
        <f>SUM(BG6:BG23)</f>
        <v>108</v>
      </c>
      <c r="BH25" s="21">
        <f>SUM(BH6:BH23)</f>
        <v>5</v>
      </c>
      <c r="BI25" s="8"/>
      <c r="BJ25" s="20">
        <v>4</v>
      </c>
      <c r="BK25" s="21">
        <f>SUM(BK6:BK23)</f>
        <v>0</v>
      </c>
      <c r="BL25" s="21">
        <f>SUM(BL6:BL23)</f>
        <v>38</v>
      </c>
      <c r="BM25" s="21">
        <f>SUM(BM6:BM23)</f>
        <v>0</v>
      </c>
      <c r="BN25" s="8"/>
      <c r="BO25" s="20"/>
      <c r="BP25" s="21">
        <f>SUM(BP6:BP23)</f>
        <v>0</v>
      </c>
      <c r="BQ25" s="21">
        <f>SUM(BQ6:BQ23)</f>
        <v>0</v>
      </c>
      <c r="BR25" s="21">
        <f>SUM(BR6:BR23)</f>
        <v>0</v>
      </c>
      <c r="BS25" s="14"/>
    </row>
    <row r="26" spans="2:71" ht="12">
      <c r="B26" s="13"/>
      <c r="C26" s="8"/>
      <c r="D26" s="4" t="s">
        <v>30</v>
      </c>
      <c r="E26" s="8"/>
      <c r="F26" s="8"/>
      <c r="G26" s="8"/>
      <c r="H26" s="8"/>
      <c r="I26" s="8"/>
      <c r="J26" s="9">
        <f>I25/J25</f>
        <v>18.4</v>
      </c>
      <c r="K26" s="8"/>
      <c r="L26" s="8"/>
      <c r="M26" s="8"/>
      <c r="N26" s="8"/>
      <c r="O26" s="9">
        <f>N25/O25</f>
        <v>27.5625</v>
      </c>
      <c r="P26" s="8"/>
      <c r="Q26" s="8"/>
      <c r="R26" s="8"/>
      <c r="S26" s="8"/>
      <c r="T26" s="9">
        <f>S25/T25</f>
        <v>13.928571428571429</v>
      </c>
      <c r="U26" s="8"/>
      <c r="V26" s="8"/>
      <c r="W26" s="8"/>
      <c r="X26" s="8"/>
      <c r="Y26" s="9">
        <f>X25/Y25</f>
        <v>14.037037037037036</v>
      </c>
      <c r="Z26" s="24"/>
      <c r="AA26" s="24"/>
      <c r="AB26" s="24"/>
      <c r="AC26" s="24"/>
      <c r="AD26" s="9" t="e">
        <f>AC25/AD25</f>
        <v>#DIV/0!</v>
      </c>
      <c r="AE26" s="24"/>
      <c r="AF26" s="24"/>
      <c r="AG26" s="24"/>
      <c r="AH26" s="24"/>
      <c r="AI26" s="9">
        <f>AH25/AI25</f>
        <v>33</v>
      </c>
      <c r="AJ26" s="24"/>
      <c r="AK26" s="24"/>
      <c r="AL26" s="24"/>
      <c r="AM26" s="24"/>
      <c r="AN26" s="9">
        <f>AM25/AN25</f>
        <v>49.333333333333336</v>
      </c>
      <c r="AO26" s="24"/>
      <c r="AP26" s="24"/>
      <c r="AQ26" s="24"/>
      <c r="AR26" s="24"/>
      <c r="AS26" s="9">
        <f>AR25/AS25</f>
        <v>54</v>
      </c>
      <c r="AT26" s="24"/>
      <c r="AU26" s="24"/>
      <c r="AV26" s="24"/>
      <c r="AW26" s="24"/>
      <c r="AX26" s="9">
        <f>AW25/AX25</f>
        <v>29.363636363636363</v>
      </c>
      <c r="AY26" s="24"/>
      <c r="AZ26" s="24"/>
      <c r="BA26" s="24"/>
      <c r="BB26" s="24"/>
      <c r="BC26" s="9">
        <f>BB25/BC25</f>
        <v>32</v>
      </c>
      <c r="BD26" s="24"/>
      <c r="BE26" s="24"/>
      <c r="BF26" s="24"/>
      <c r="BG26" s="24"/>
      <c r="BH26" s="9">
        <f>BG25/BH25</f>
        <v>21.6</v>
      </c>
      <c r="BI26" s="24"/>
      <c r="BJ26" s="24"/>
      <c r="BK26" s="24"/>
      <c r="BL26" s="24"/>
      <c r="BM26" s="9" t="e">
        <f>BL25/BM25</f>
        <v>#DIV/0!</v>
      </c>
      <c r="BN26" s="24"/>
      <c r="BO26" s="24"/>
      <c r="BP26" s="24"/>
      <c r="BQ26" s="24"/>
      <c r="BR26" s="9" t="e">
        <f>BQ25/BR25</f>
        <v>#DIV/0!</v>
      </c>
      <c r="BS26" s="14"/>
    </row>
    <row r="27" spans="2:71" ht="12">
      <c r="B27" s="13"/>
      <c r="C27" s="8"/>
      <c r="D27" s="4" t="s">
        <v>31</v>
      </c>
      <c r="E27" s="8"/>
      <c r="F27" s="8"/>
      <c r="G27" s="8"/>
      <c r="H27" s="8"/>
      <c r="I27" s="8"/>
      <c r="J27" s="9">
        <v>3.11</v>
      </c>
      <c r="K27" s="24"/>
      <c r="L27" s="24"/>
      <c r="M27" s="24"/>
      <c r="N27" s="24"/>
      <c r="O27" s="27">
        <v>4.46</v>
      </c>
      <c r="P27" s="24"/>
      <c r="Q27" s="24"/>
      <c r="R27" s="24"/>
      <c r="S27" s="24"/>
      <c r="T27" s="9">
        <v>3.4</v>
      </c>
      <c r="U27" s="24"/>
      <c r="V27" s="24"/>
      <c r="W27" s="24"/>
      <c r="X27" s="24"/>
      <c r="Y27" s="9">
        <v>3.06</v>
      </c>
      <c r="Z27" s="24"/>
      <c r="AA27" s="24"/>
      <c r="AB27" s="24"/>
      <c r="AC27" s="24"/>
      <c r="AD27" s="9"/>
      <c r="AE27" s="24"/>
      <c r="AF27" s="24"/>
      <c r="AG27" s="24"/>
      <c r="AH27" s="24"/>
      <c r="AI27" s="9">
        <v>4.45</v>
      </c>
      <c r="AJ27" s="24"/>
      <c r="AK27" s="24"/>
      <c r="AL27" s="24"/>
      <c r="AM27" s="24"/>
      <c r="AN27" s="9">
        <v>6.44</v>
      </c>
      <c r="AO27" s="24"/>
      <c r="AP27" s="24"/>
      <c r="AQ27" s="24"/>
      <c r="AR27" s="24"/>
      <c r="AS27" s="9">
        <v>3.86</v>
      </c>
      <c r="AT27" s="24"/>
      <c r="AU27" s="24"/>
      <c r="AV27" s="24"/>
      <c r="AW27" s="24"/>
      <c r="AX27" s="9">
        <v>3.71</v>
      </c>
      <c r="AY27" s="24"/>
      <c r="AZ27" s="24"/>
      <c r="BA27" s="24"/>
      <c r="BB27" s="24"/>
      <c r="BC27" s="9">
        <v>4.57</v>
      </c>
      <c r="BD27" s="24"/>
      <c r="BE27" s="24"/>
      <c r="BF27" s="24"/>
      <c r="BG27" s="24"/>
      <c r="BH27" s="9">
        <v>3.5</v>
      </c>
      <c r="BI27" s="24"/>
      <c r="BJ27" s="24"/>
      <c r="BK27" s="24"/>
      <c r="BL27" s="24"/>
      <c r="BM27" s="9"/>
      <c r="BN27" s="24"/>
      <c r="BO27" s="24"/>
      <c r="BP27" s="24"/>
      <c r="BQ27" s="24"/>
      <c r="BR27" s="9"/>
      <c r="BS27" s="14"/>
    </row>
    <row r="28" spans="2:71" ht="12.75" thickBot="1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9"/>
    </row>
    <row r="29" spans="3:8" ht="12.75" thickTop="1">
      <c r="C29" s="35">
        <f>1/6%</f>
        <v>16.666666666666668</v>
      </c>
      <c r="D29" s="1">
        <f>2/6%</f>
        <v>33.333333333333336</v>
      </c>
      <c r="E29" s="1">
        <f>3/6%</f>
        <v>50</v>
      </c>
      <c r="G29" s="1">
        <f>4/6%</f>
        <v>66.66666666666667</v>
      </c>
      <c r="H29" s="1">
        <f>5/6%</f>
        <v>83.33333333333334</v>
      </c>
    </row>
    <row r="30" spans="3:8" ht="12">
      <c r="C30" s="1">
        <v>1</v>
      </c>
      <c r="D30" s="1">
        <v>2</v>
      </c>
      <c r="E30" s="1">
        <v>3</v>
      </c>
      <c r="G30" s="1">
        <v>4</v>
      </c>
      <c r="H30" s="1">
        <v>5</v>
      </c>
    </row>
  </sheetData>
  <sheetProtection/>
  <mergeCells count="13">
    <mergeCell ref="BP3:BR3"/>
    <mergeCell ref="AL3:AN3"/>
    <mergeCell ref="AQ3:AS3"/>
    <mergeCell ref="AV3:AX3"/>
    <mergeCell ref="BA3:BC3"/>
    <mergeCell ref="BF3:BH3"/>
    <mergeCell ref="BK3:BM3"/>
    <mergeCell ref="AB3:AD3"/>
    <mergeCell ref="AG3:AI3"/>
    <mergeCell ref="H3:J3"/>
    <mergeCell ref="M3:O3"/>
    <mergeCell ref="R3:T3"/>
    <mergeCell ref="W3:Y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/>
  <headerFooter alignWithMargins="0">
    <oddHeader>&amp;L&amp;"Arial,Bold"&amp;14Bagshot 1st XI 2012</oddHeader>
    <oddFooter>&amp;R&amp;8&amp;D</oddFooter>
  </headerFooter>
  <colBreaks count="4" manualBreakCount="4">
    <brk id="21" max="65535" man="1"/>
    <brk id="36" max="65535" man="1"/>
    <brk id="51" min="1" max="27" man="1"/>
    <brk id="6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5"/>
  <sheetViews>
    <sheetView showGridLines="0" showRowColHeaders="0" tabSelected="1" workbookViewId="0" topLeftCell="A1">
      <pane xSplit="4" ySplit="7" topLeftCell="E8" activePane="bottomRight" state="frozen"/>
      <selection pane="topLeft" activeCell="Z11" sqref="Z11"/>
      <selection pane="topRight" activeCell="Z11" sqref="Z11"/>
      <selection pane="bottomLeft" activeCell="Z11" sqref="Z11"/>
      <selection pane="bottomRight" activeCell="Z11" sqref="Z11"/>
    </sheetView>
  </sheetViews>
  <sheetFormatPr defaultColWidth="9.140625" defaultRowHeight="12.75"/>
  <cols>
    <col min="1" max="2" width="2.8515625" style="1" customWidth="1"/>
    <col min="3" max="3" width="4.00390625" style="1" bestFit="1" customWidth="1"/>
    <col min="4" max="4" width="10.8515625" style="1" bestFit="1" customWidth="1"/>
    <col min="5" max="5" width="3.28125" style="1" bestFit="1" customWidth="1"/>
    <col min="6" max="9" width="4.28125" style="1" bestFit="1" customWidth="1"/>
    <col min="10" max="10" width="4.140625" style="1" bestFit="1" customWidth="1"/>
    <col min="11" max="18" width="4.28125" style="1" bestFit="1" customWidth="1"/>
    <col min="19" max="23" width="4.140625" style="1" bestFit="1" customWidth="1"/>
    <col min="24" max="24" width="3.28125" style="1" customWidth="1"/>
    <col min="25" max="25" width="5.8515625" style="1" customWidth="1"/>
    <col min="26" max="26" width="2.7109375" style="1" customWidth="1"/>
    <col min="27" max="16384" width="9.140625" style="1" customWidth="1"/>
  </cols>
  <sheetData>
    <row r="1" ht="12.75" hidden="1" thickBot="1"/>
    <row r="2" spans="2:26" ht="12.75" thickTop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2:26" ht="12">
      <c r="B3" s="13"/>
      <c r="C3" s="8"/>
      <c r="D3" s="8"/>
      <c r="E3" s="8"/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  <c r="V3" s="8">
        <v>17</v>
      </c>
      <c r="W3" s="8">
        <v>18</v>
      </c>
      <c r="X3" s="8"/>
      <c r="Y3" s="8"/>
      <c r="Z3" s="14"/>
    </row>
    <row r="4" spans="2:26" ht="57.75" customHeight="1">
      <c r="B4" s="13"/>
      <c r="C4" s="16"/>
      <c r="D4" s="16"/>
      <c r="E4" s="16" t="s">
        <v>4</v>
      </c>
      <c r="F4" s="3">
        <v>41041</v>
      </c>
      <c r="G4" s="3">
        <v>41048</v>
      </c>
      <c r="H4" s="3">
        <v>41055</v>
      </c>
      <c r="I4" s="3">
        <v>41062</v>
      </c>
      <c r="J4" s="3">
        <v>41069</v>
      </c>
      <c r="K4" s="3">
        <v>41076</v>
      </c>
      <c r="L4" s="3">
        <v>41083</v>
      </c>
      <c r="M4" s="3">
        <v>41090</v>
      </c>
      <c r="N4" s="3">
        <v>41097</v>
      </c>
      <c r="O4" s="3">
        <v>41104</v>
      </c>
      <c r="P4" s="3">
        <v>41111</v>
      </c>
      <c r="Q4" s="3">
        <v>41118</v>
      </c>
      <c r="R4" s="3">
        <v>41125</v>
      </c>
      <c r="S4" s="3">
        <v>41132</v>
      </c>
      <c r="T4" s="3">
        <v>41139</v>
      </c>
      <c r="U4" s="3">
        <v>41146</v>
      </c>
      <c r="V4" s="3">
        <v>41153</v>
      </c>
      <c r="W4" s="3">
        <v>41160</v>
      </c>
      <c r="X4" s="8"/>
      <c r="Y4" s="8"/>
      <c r="Z4" s="14"/>
    </row>
    <row r="5" spans="2:26" ht="24">
      <c r="B5" s="13"/>
      <c r="C5" s="8"/>
      <c r="D5" s="8"/>
      <c r="E5" s="16" t="s">
        <v>0</v>
      </c>
      <c r="F5" s="4" t="s">
        <v>5</v>
      </c>
      <c r="G5" s="4" t="s">
        <v>3</v>
      </c>
      <c r="H5" s="4" t="s">
        <v>5</v>
      </c>
      <c r="I5" s="4" t="s">
        <v>3</v>
      </c>
      <c r="J5" s="4" t="s">
        <v>5</v>
      </c>
      <c r="K5" s="4" t="s">
        <v>3</v>
      </c>
      <c r="L5" s="4" t="s">
        <v>5</v>
      </c>
      <c r="M5" s="4" t="s">
        <v>3</v>
      </c>
      <c r="N5" s="4" t="s">
        <v>5</v>
      </c>
      <c r="O5" s="4" t="s">
        <v>3</v>
      </c>
      <c r="P5" s="4" t="s">
        <v>5</v>
      </c>
      <c r="Q5" s="4" t="s">
        <v>3</v>
      </c>
      <c r="R5" s="4" t="s">
        <v>5</v>
      </c>
      <c r="S5" s="4" t="s">
        <v>3</v>
      </c>
      <c r="T5" s="4" t="s">
        <v>5</v>
      </c>
      <c r="U5" s="4" t="s">
        <v>3</v>
      </c>
      <c r="V5" s="4" t="s">
        <v>5</v>
      </c>
      <c r="W5" s="4" t="s">
        <v>3</v>
      </c>
      <c r="X5" s="8"/>
      <c r="Y5" s="8"/>
      <c r="Z5" s="14"/>
    </row>
    <row r="6" spans="2:26" ht="92.25" customHeight="1">
      <c r="B6" s="13"/>
      <c r="C6" s="65" t="s">
        <v>26</v>
      </c>
      <c r="D6" s="66"/>
      <c r="E6" s="16" t="s">
        <v>1</v>
      </c>
      <c r="F6" s="5" t="s">
        <v>57</v>
      </c>
      <c r="G6" s="5" t="s">
        <v>58</v>
      </c>
      <c r="H6" s="5" t="s">
        <v>8</v>
      </c>
      <c r="I6" s="5" t="s">
        <v>59</v>
      </c>
      <c r="J6" s="5" t="s">
        <v>19</v>
      </c>
      <c r="K6" s="5" t="s">
        <v>61</v>
      </c>
      <c r="L6" s="5" t="s">
        <v>55</v>
      </c>
      <c r="M6" s="5" t="s">
        <v>54</v>
      </c>
      <c r="N6" s="5" t="s">
        <v>17</v>
      </c>
      <c r="O6" s="5" t="s">
        <v>57</v>
      </c>
      <c r="P6" s="5" t="s">
        <v>58</v>
      </c>
      <c r="Q6" s="5" t="s">
        <v>8</v>
      </c>
      <c r="R6" s="5" t="s">
        <v>59</v>
      </c>
      <c r="S6" s="5" t="s">
        <v>19</v>
      </c>
      <c r="T6" s="5" t="s">
        <v>61</v>
      </c>
      <c r="U6" s="5" t="s">
        <v>55</v>
      </c>
      <c r="V6" s="5" t="s">
        <v>54</v>
      </c>
      <c r="W6" s="5" t="s">
        <v>17</v>
      </c>
      <c r="X6" s="8"/>
      <c r="Y6" s="8" t="s">
        <v>24</v>
      </c>
      <c r="Z6" s="14"/>
    </row>
    <row r="7" spans="2:26" ht="12">
      <c r="B7" s="13"/>
      <c r="C7" s="8"/>
      <c r="D7" s="6" t="s">
        <v>25</v>
      </c>
      <c r="E7" s="8"/>
      <c r="F7" s="2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6"/>
      <c r="Z7" s="14"/>
    </row>
    <row r="8" spans="2:26" ht="12">
      <c r="B8" s="13"/>
      <c r="C8" s="4">
        <v>1</v>
      </c>
      <c r="D8" s="32" t="s">
        <v>90</v>
      </c>
      <c r="E8" s="8"/>
      <c r="F8" s="49" t="s">
        <v>43</v>
      </c>
      <c r="G8" s="32"/>
      <c r="H8" s="32"/>
      <c r="I8" s="32"/>
      <c r="J8" s="32"/>
      <c r="K8" s="32"/>
      <c r="L8" s="32"/>
      <c r="M8" s="32"/>
      <c r="N8" s="49" t="s">
        <v>43</v>
      </c>
      <c r="O8" s="49" t="s">
        <v>43</v>
      </c>
      <c r="P8" s="41"/>
      <c r="Q8" s="32">
        <v>1</v>
      </c>
      <c r="R8" s="32">
        <v>1</v>
      </c>
      <c r="S8" s="32"/>
      <c r="T8" s="33"/>
      <c r="U8" s="42"/>
      <c r="V8" s="41"/>
      <c r="W8" s="32"/>
      <c r="X8" s="8"/>
      <c r="Y8" s="4">
        <f aca="true" t="shared" si="0" ref="Y8:Y24">SUM(F8:W8)</f>
        <v>2</v>
      </c>
      <c r="Z8" s="14"/>
    </row>
    <row r="9" spans="2:26" ht="12">
      <c r="B9" s="13"/>
      <c r="C9" s="4">
        <v>2</v>
      </c>
      <c r="D9" s="32" t="s">
        <v>69</v>
      </c>
      <c r="E9" s="8"/>
      <c r="F9" s="48"/>
      <c r="G9" s="32"/>
      <c r="H9" s="32"/>
      <c r="I9" s="32"/>
      <c r="J9" s="32"/>
      <c r="K9" s="32"/>
      <c r="L9" s="32"/>
      <c r="M9" s="32"/>
      <c r="N9" s="48"/>
      <c r="O9" s="48"/>
      <c r="P9" s="41"/>
      <c r="Q9" s="32"/>
      <c r="R9" s="32"/>
      <c r="S9" s="32"/>
      <c r="T9" s="32"/>
      <c r="U9" s="42">
        <v>1</v>
      </c>
      <c r="V9" s="41"/>
      <c r="W9" s="32">
        <v>1</v>
      </c>
      <c r="X9" s="8"/>
      <c r="Y9" s="4">
        <f t="shared" si="0"/>
        <v>2</v>
      </c>
      <c r="Z9" s="14"/>
    </row>
    <row r="10" spans="2:26" ht="12">
      <c r="B10" s="13"/>
      <c r="C10" s="4">
        <v>3</v>
      </c>
      <c r="D10" s="32" t="s">
        <v>84</v>
      </c>
      <c r="E10" s="8"/>
      <c r="F10" s="49" t="s">
        <v>3</v>
      </c>
      <c r="G10" s="32"/>
      <c r="H10" s="32"/>
      <c r="I10" s="32"/>
      <c r="J10" s="32"/>
      <c r="K10" s="32"/>
      <c r="L10" s="32"/>
      <c r="M10" s="32"/>
      <c r="N10" s="49" t="s">
        <v>3</v>
      </c>
      <c r="O10" s="49" t="s">
        <v>3</v>
      </c>
      <c r="P10" s="41"/>
      <c r="Q10" s="32">
        <v>1</v>
      </c>
      <c r="R10" s="32"/>
      <c r="S10" s="32"/>
      <c r="T10" s="33"/>
      <c r="U10" s="42"/>
      <c r="V10" s="41"/>
      <c r="W10" s="32"/>
      <c r="X10" s="8"/>
      <c r="Y10" s="4">
        <f t="shared" si="0"/>
        <v>1</v>
      </c>
      <c r="Z10" s="14"/>
    </row>
    <row r="11" spans="2:26" ht="12">
      <c r="B11" s="13"/>
      <c r="C11" s="4">
        <v>4</v>
      </c>
      <c r="D11" s="32" t="s">
        <v>68</v>
      </c>
      <c r="E11" s="8"/>
      <c r="F11" s="49" t="s">
        <v>44</v>
      </c>
      <c r="G11" s="32"/>
      <c r="H11" s="32"/>
      <c r="I11" s="32">
        <v>1</v>
      </c>
      <c r="J11" s="32"/>
      <c r="K11" s="32"/>
      <c r="L11" s="32"/>
      <c r="M11" s="32">
        <v>3</v>
      </c>
      <c r="N11" s="49" t="s">
        <v>44</v>
      </c>
      <c r="O11" s="49" t="s">
        <v>44</v>
      </c>
      <c r="P11" s="41"/>
      <c r="Q11" s="32"/>
      <c r="R11" s="32"/>
      <c r="S11" s="32"/>
      <c r="T11" s="33"/>
      <c r="U11" s="42"/>
      <c r="V11" s="41"/>
      <c r="W11" s="32"/>
      <c r="X11" s="8"/>
      <c r="Y11" s="4">
        <f t="shared" si="0"/>
        <v>4</v>
      </c>
      <c r="Z11" s="14"/>
    </row>
    <row r="12" spans="2:26" ht="12">
      <c r="B12" s="13"/>
      <c r="C12" s="4">
        <v>5</v>
      </c>
      <c r="D12" s="32" t="s">
        <v>66</v>
      </c>
      <c r="E12" s="8"/>
      <c r="F12" s="45" t="s">
        <v>49</v>
      </c>
      <c r="G12" s="32"/>
      <c r="H12" s="32"/>
      <c r="I12" s="32"/>
      <c r="J12" s="32"/>
      <c r="K12" s="32"/>
      <c r="L12" s="32"/>
      <c r="M12" s="32"/>
      <c r="N12" s="45" t="s">
        <v>49</v>
      </c>
      <c r="O12" s="45" t="s">
        <v>49</v>
      </c>
      <c r="P12" s="41"/>
      <c r="Q12" s="32"/>
      <c r="R12" s="32"/>
      <c r="S12" s="32"/>
      <c r="T12" s="32">
        <v>1</v>
      </c>
      <c r="U12" s="42">
        <v>1</v>
      </c>
      <c r="V12" s="41"/>
      <c r="W12" s="32"/>
      <c r="X12" s="8"/>
      <c r="Y12" s="4">
        <f t="shared" si="0"/>
        <v>2</v>
      </c>
      <c r="Z12" s="14"/>
    </row>
    <row r="13" spans="2:26" ht="12">
      <c r="B13" s="13"/>
      <c r="C13" s="4">
        <v>6</v>
      </c>
      <c r="D13" s="32" t="s">
        <v>95</v>
      </c>
      <c r="E13" s="8"/>
      <c r="F13" s="45" t="s">
        <v>49</v>
      </c>
      <c r="G13" s="32"/>
      <c r="H13" s="32"/>
      <c r="I13" s="32"/>
      <c r="J13" s="32"/>
      <c r="K13" s="32"/>
      <c r="L13" s="32"/>
      <c r="M13" s="32"/>
      <c r="N13" s="45" t="s">
        <v>49</v>
      </c>
      <c r="O13" s="45" t="s">
        <v>49</v>
      </c>
      <c r="P13" s="41"/>
      <c r="Q13" s="32"/>
      <c r="R13" s="32"/>
      <c r="S13" s="32"/>
      <c r="T13" s="32">
        <v>1</v>
      </c>
      <c r="U13" s="42"/>
      <c r="V13" s="41"/>
      <c r="W13" s="32"/>
      <c r="X13" s="8"/>
      <c r="Y13" s="4">
        <f t="shared" si="0"/>
        <v>1</v>
      </c>
      <c r="Z13" s="14"/>
    </row>
    <row r="14" spans="2:26" ht="12">
      <c r="B14" s="13"/>
      <c r="C14" s="4">
        <v>7</v>
      </c>
      <c r="D14" s="32" t="s">
        <v>73</v>
      </c>
      <c r="E14" s="8"/>
      <c r="F14" s="49" t="s">
        <v>45</v>
      </c>
      <c r="G14" s="32">
        <v>2</v>
      </c>
      <c r="H14" s="32"/>
      <c r="I14" s="32"/>
      <c r="J14" s="32"/>
      <c r="K14" s="32"/>
      <c r="L14" s="32"/>
      <c r="M14" s="32"/>
      <c r="N14" s="49" t="s">
        <v>45</v>
      </c>
      <c r="O14" s="49" t="s">
        <v>45</v>
      </c>
      <c r="P14" s="41"/>
      <c r="Q14" s="32"/>
      <c r="R14" s="32"/>
      <c r="S14" s="32"/>
      <c r="T14" s="33"/>
      <c r="U14" s="42"/>
      <c r="V14" s="41"/>
      <c r="W14" s="32"/>
      <c r="X14" s="8"/>
      <c r="Y14" s="4">
        <f t="shared" si="0"/>
        <v>2</v>
      </c>
      <c r="Z14" s="14"/>
    </row>
    <row r="15" spans="2:26" ht="12">
      <c r="B15" s="13"/>
      <c r="C15" s="4">
        <v>8</v>
      </c>
      <c r="D15" s="32" t="s">
        <v>85</v>
      </c>
      <c r="E15" s="8"/>
      <c r="F15" s="49" t="s">
        <v>46</v>
      </c>
      <c r="G15" s="32"/>
      <c r="H15" s="32"/>
      <c r="I15" s="32"/>
      <c r="J15" s="32"/>
      <c r="K15" s="32"/>
      <c r="L15" s="32"/>
      <c r="M15" s="32"/>
      <c r="N15" s="49" t="s">
        <v>46</v>
      </c>
      <c r="O15" s="49" t="s">
        <v>46</v>
      </c>
      <c r="P15" s="41"/>
      <c r="Q15" s="32">
        <v>1</v>
      </c>
      <c r="R15" s="32">
        <v>1</v>
      </c>
      <c r="S15" s="32"/>
      <c r="T15" s="32"/>
      <c r="U15" s="42"/>
      <c r="V15" s="41"/>
      <c r="W15" s="32"/>
      <c r="X15" s="8"/>
      <c r="Y15" s="4">
        <f t="shared" si="0"/>
        <v>2</v>
      </c>
      <c r="Z15" s="14"/>
    </row>
    <row r="16" spans="2:26" ht="12">
      <c r="B16" s="13"/>
      <c r="C16" s="4">
        <v>9</v>
      </c>
      <c r="D16" s="32" t="s">
        <v>75</v>
      </c>
      <c r="E16" s="8"/>
      <c r="F16" s="45" t="s">
        <v>48</v>
      </c>
      <c r="G16" s="32"/>
      <c r="H16" s="32"/>
      <c r="I16" s="32"/>
      <c r="J16" s="32"/>
      <c r="K16" s="32"/>
      <c r="L16" s="32"/>
      <c r="M16" s="32"/>
      <c r="N16" s="45" t="s">
        <v>48</v>
      </c>
      <c r="O16" s="45" t="s">
        <v>48</v>
      </c>
      <c r="P16" s="41"/>
      <c r="Q16" s="32"/>
      <c r="R16" s="32"/>
      <c r="S16" s="32">
        <v>1</v>
      </c>
      <c r="T16" s="33"/>
      <c r="U16" s="42"/>
      <c r="V16" s="41"/>
      <c r="W16" s="32"/>
      <c r="X16" s="8"/>
      <c r="Y16" s="4">
        <f t="shared" si="0"/>
        <v>1</v>
      </c>
      <c r="Z16" s="14"/>
    </row>
    <row r="17" spans="2:26" ht="12">
      <c r="B17" s="13"/>
      <c r="C17" s="4">
        <v>10</v>
      </c>
      <c r="D17" s="32" t="s">
        <v>81</v>
      </c>
      <c r="E17" s="8"/>
      <c r="F17" s="49" t="s">
        <v>47</v>
      </c>
      <c r="G17" s="32"/>
      <c r="H17" s="32"/>
      <c r="I17" s="32">
        <v>2</v>
      </c>
      <c r="J17" s="32"/>
      <c r="K17" s="32"/>
      <c r="L17" s="32"/>
      <c r="M17" s="32"/>
      <c r="N17" s="49" t="s">
        <v>47</v>
      </c>
      <c r="O17" s="49" t="s">
        <v>47</v>
      </c>
      <c r="P17" s="41"/>
      <c r="Q17" s="32"/>
      <c r="R17" s="32"/>
      <c r="S17" s="32"/>
      <c r="T17" s="33"/>
      <c r="U17" s="42"/>
      <c r="V17" s="41"/>
      <c r="W17" s="32"/>
      <c r="X17" s="8"/>
      <c r="Y17" s="4">
        <f t="shared" si="0"/>
        <v>2</v>
      </c>
      <c r="Z17" s="14"/>
    </row>
    <row r="18" spans="2:26" ht="12">
      <c r="B18" s="13"/>
      <c r="C18" s="4">
        <v>11</v>
      </c>
      <c r="D18" s="32" t="s">
        <v>74</v>
      </c>
      <c r="E18" s="8"/>
      <c r="F18" s="48"/>
      <c r="G18" s="32"/>
      <c r="H18" s="32"/>
      <c r="I18" s="32"/>
      <c r="J18" s="32"/>
      <c r="K18" s="32"/>
      <c r="L18" s="32"/>
      <c r="M18" s="32"/>
      <c r="N18" s="48"/>
      <c r="O18" s="48"/>
      <c r="P18" s="41"/>
      <c r="Q18" s="32"/>
      <c r="R18" s="32"/>
      <c r="S18" s="32"/>
      <c r="T18" s="32"/>
      <c r="U18" s="42">
        <v>1</v>
      </c>
      <c r="V18" s="41"/>
      <c r="W18" s="32"/>
      <c r="X18" s="8"/>
      <c r="Y18" s="4">
        <f t="shared" si="0"/>
        <v>1</v>
      </c>
      <c r="Z18" s="14"/>
    </row>
    <row r="19" spans="2:26" ht="12">
      <c r="B19" s="13"/>
      <c r="C19" s="4">
        <v>12</v>
      </c>
      <c r="D19" s="32" t="s">
        <v>76</v>
      </c>
      <c r="E19" s="8"/>
      <c r="F19" s="45"/>
      <c r="G19" s="32">
        <v>1</v>
      </c>
      <c r="H19" s="32"/>
      <c r="I19" s="32"/>
      <c r="J19" s="32">
        <v>1</v>
      </c>
      <c r="K19" s="32">
        <v>2</v>
      </c>
      <c r="L19" s="32">
        <v>1</v>
      </c>
      <c r="M19" s="32"/>
      <c r="N19" s="45"/>
      <c r="O19" s="45"/>
      <c r="P19" s="41"/>
      <c r="Q19" s="32"/>
      <c r="R19" s="32"/>
      <c r="S19" s="32">
        <v>2</v>
      </c>
      <c r="T19" s="32">
        <v>2</v>
      </c>
      <c r="U19" s="42"/>
      <c r="V19" s="42">
        <v>1</v>
      </c>
      <c r="W19" s="32"/>
      <c r="X19" s="8"/>
      <c r="Y19" s="4">
        <f t="shared" si="0"/>
        <v>10</v>
      </c>
      <c r="Z19" s="14"/>
    </row>
    <row r="20" spans="2:26" ht="12">
      <c r="B20" s="13"/>
      <c r="C20" s="4">
        <v>13</v>
      </c>
      <c r="D20" s="4"/>
      <c r="E20" s="8"/>
      <c r="F20" s="48"/>
      <c r="G20" s="32"/>
      <c r="H20" s="32"/>
      <c r="I20" s="32"/>
      <c r="J20" s="32"/>
      <c r="K20" s="32"/>
      <c r="L20" s="32"/>
      <c r="M20" s="32"/>
      <c r="N20" s="48"/>
      <c r="O20" s="48"/>
      <c r="P20" s="41"/>
      <c r="Q20" s="32"/>
      <c r="R20" s="32"/>
      <c r="S20" s="32"/>
      <c r="T20" s="32"/>
      <c r="U20" s="42"/>
      <c r="V20" s="41"/>
      <c r="W20" s="32"/>
      <c r="X20" s="8"/>
      <c r="Y20" s="4">
        <f t="shared" si="0"/>
        <v>0</v>
      </c>
      <c r="Z20" s="14"/>
    </row>
    <row r="21" spans="2:26" ht="12">
      <c r="B21" s="13"/>
      <c r="C21" s="4">
        <v>14</v>
      </c>
      <c r="D21" s="4"/>
      <c r="E21" s="8"/>
      <c r="F21" s="48"/>
      <c r="G21" s="32"/>
      <c r="H21" s="32"/>
      <c r="I21" s="32"/>
      <c r="J21" s="32"/>
      <c r="K21" s="32"/>
      <c r="L21" s="32"/>
      <c r="M21" s="32"/>
      <c r="N21" s="48"/>
      <c r="O21" s="48"/>
      <c r="P21" s="41"/>
      <c r="Q21" s="32"/>
      <c r="R21" s="32"/>
      <c r="S21" s="32"/>
      <c r="T21" s="32"/>
      <c r="U21" s="41"/>
      <c r="V21" s="41"/>
      <c r="W21" s="32"/>
      <c r="X21" s="8"/>
      <c r="Y21" s="4">
        <f t="shared" si="0"/>
        <v>0</v>
      </c>
      <c r="Z21" s="14"/>
    </row>
    <row r="22" spans="2:26" ht="12">
      <c r="B22" s="13"/>
      <c r="C22" s="4">
        <v>15</v>
      </c>
      <c r="D22" s="32"/>
      <c r="E22" s="8"/>
      <c r="F22" s="48"/>
      <c r="G22" s="32"/>
      <c r="H22" s="32"/>
      <c r="I22" s="32"/>
      <c r="J22" s="32"/>
      <c r="K22" s="32"/>
      <c r="L22" s="32"/>
      <c r="M22" s="32"/>
      <c r="N22" s="48"/>
      <c r="O22" s="48"/>
      <c r="P22" s="41"/>
      <c r="Q22" s="32"/>
      <c r="R22" s="32"/>
      <c r="S22" s="32"/>
      <c r="T22" s="32"/>
      <c r="U22" s="41"/>
      <c r="V22" s="41"/>
      <c r="W22" s="32"/>
      <c r="X22" s="8"/>
      <c r="Y22" s="4">
        <f t="shared" si="0"/>
        <v>0</v>
      </c>
      <c r="Z22" s="14"/>
    </row>
    <row r="23" spans="2:26" ht="12" hidden="1">
      <c r="B23" s="13"/>
      <c r="C23" s="4">
        <v>16</v>
      </c>
      <c r="D23" s="4"/>
      <c r="E23" s="8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40"/>
      <c r="Q23" s="32"/>
      <c r="R23" s="32"/>
      <c r="S23" s="32"/>
      <c r="T23" s="32"/>
      <c r="U23" s="40"/>
      <c r="V23" s="40"/>
      <c r="W23" s="32"/>
      <c r="X23" s="8"/>
      <c r="Y23" s="4">
        <f t="shared" si="0"/>
        <v>0</v>
      </c>
      <c r="Z23" s="14"/>
    </row>
    <row r="24" spans="2:26" ht="12" hidden="1">
      <c r="B24" s="13"/>
      <c r="C24" s="4">
        <v>17</v>
      </c>
      <c r="D24" s="4"/>
      <c r="E24" s="8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40"/>
      <c r="Q24" s="32"/>
      <c r="R24" s="32"/>
      <c r="S24" s="32"/>
      <c r="T24" s="32"/>
      <c r="U24" s="40"/>
      <c r="V24" s="40"/>
      <c r="W24" s="32"/>
      <c r="X24" s="8"/>
      <c r="Y24" s="4">
        <f t="shared" si="0"/>
        <v>0</v>
      </c>
      <c r="Z24" s="14"/>
    </row>
    <row r="25" spans="2:26" ht="30" customHeight="1">
      <c r="B25" s="13"/>
      <c r="C25" s="58" t="s">
        <v>63</v>
      </c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4"/>
    </row>
    <row r="26" spans="2:26" ht="12">
      <c r="B26" s="13"/>
      <c r="C26" s="4">
        <v>1</v>
      </c>
      <c r="D26" s="32" t="s">
        <v>78</v>
      </c>
      <c r="E26" s="8"/>
      <c r="F26" s="47"/>
      <c r="G26" s="4"/>
      <c r="H26" s="4"/>
      <c r="I26" s="4">
        <v>1</v>
      </c>
      <c r="J26" s="4"/>
      <c r="K26" s="4"/>
      <c r="L26" s="4"/>
      <c r="M26" s="4"/>
      <c r="N26" s="47"/>
      <c r="O26" s="47"/>
      <c r="P26" s="4"/>
      <c r="Q26" s="4"/>
      <c r="R26" s="4">
        <v>1</v>
      </c>
      <c r="S26" s="4"/>
      <c r="T26" s="4"/>
      <c r="U26" s="4"/>
      <c r="V26" s="4"/>
      <c r="W26" s="4"/>
      <c r="X26" s="8"/>
      <c r="Y26" s="4">
        <f>SUM(F26:W26)</f>
        <v>2</v>
      </c>
      <c r="Z26" s="14"/>
    </row>
    <row r="27" spans="2:26" ht="12">
      <c r="B27" s="13"/>
      <c r="C27" s="4">
        <v>2</v>
      </c>
      <c r="D27" s="32" t="s">
        <v>69</v>
      </c>
      <c r="E27" s="8"/>
      <c r="F27" s="47"/>
      <c r="G27" s="4"/>
      <c r="H27" s="4"/>
      <c r="I27" s="4">
        <v>1</v>
      </c>
      <c r="J27" s="4"/>
      <c r="K27" s="4"/>
      <c r="L27" s="4">
        <v>1</v>
      </c>
      <c r="M27" s="4"/>
      <c r="N27" s="47"/>
      <c r="O27" s="47"/>
      <c r="P27" s="4"/>
      <c r="Q27" s="4"/>
      <c r="R27" s="4"/>
      <c r="S27" s="4"/>
      <c r="T27" s="4"/>
      <c r="U27" s="4"/>
      <c r="V27" s="4"/>
      <c r="W27" s="4"/>
      <c r="X27" s="8"/>
      <c r="Y27" s="4">
        <f>SUM(F27:W27)</f>
        <v>2</v>
      </c>
      <c r="Z27" s="14"/>
    </row>
    <row r="28" spans="2:26" ht="12">
      <c r="B28" s="13"/>
      <c r="C28" s="4">
        <v>3</v>
      </c>
      <c r="D28" s="32" t="s">
        <v>68</v>
      </c>
      <c r="E28" s="8"/>
      <c r="F28" s="47"/>
      <c r="G28" s="4"/>
      <c r="H28" s="4"/>
      <c r="I28" s="4"/>
      <c r="J28" s="4">
        <v>1</v>
      </c>
      <c r="K28" s="4"/>
      <c r="L28" s="4"/>
      <c r="M28" s="4"/>
      <c r="N28" s="47"/>
      <c r="O28" s="47"/>
      <c r="P28" s="4"/>
      <c r="Q28" s="4"/>
      <c r="R28" s="4"/>
      <c r="S28" s="4"/>
      <c r="T28" s="4"/>
      <c r="U28" s="4"/>
      <c r="V28" s="4"/>
      <c r="W28" s="4"/>
      <c r="X28" s="8"/>
      <c r="Y28" s="4">
        <f>SUM(F28:W28)</f>
        <v>1</v>
      </c>
      <c r="Z28" s="14"/>
    </row>
    <row r="29" spans="2:26" ht="12">
      <c r="B29" s="13"/>
      <c r="C29" s="4">
        <v>4</v>
      </c>
      <c r="D29" s="4"/>
      <c r="E29" s="8"/>
      <c r="F29" s="47"/>
      <c r="G29" s="4"/>
      <c r="H29" s="4"/>
      <c r="I29" s="4"/>
      <c r="J29" s="4"/>
      <c r="K29" s="4"/>
      <c r="L29" s="4"/>
      <c r="M29" s="4"/>
      <c r="N29" s="47"/>
      <c r="O29" s="47"/>
      <c r="P29" s="4"/>
      <c r="Q29" s="4"/>
      <c r="R29" s="4"/>
      <c r="S29" s="4"/>
      <c r="T29" s="4"/>
      <c r="U29" s="4"/>
      <c r="V29" s="4"/>
      <c r="W29" s="4"/>
      <c r="X29" s="8"/>
      <c r="Y29" s="4">
        <f>SUM(F29:W29)</f>
        <v>0</v>
      </c>
      <c r="Z29" s="14"/>
    </row>
    <row r="30" spans="2:26" ht="30" customHeight="1">
      <c r="B30" s="13"/>
      <c r="C30" s="60" t="s">
        <v>27</v>
      </c>
      <c r="D30" s="5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4"/>
    </row>
    <row r="31" spans="2:26" ht="12">
      <c r="B31" s="13"/>
      <c r="C31" s="4">
        <v>1</v>
      </c>
      <c r="D31" s="32" t="s">
        <v>64</v>
      </c>
      <c r="E31" s="8"/>
      <c r="F31" s="47"/>
      <c r="G31" s="4">
        <v>2</v>
      </c>
      <c r="H31" s="4">
        <v>0</v>
      </c>
      <c r="I31" s="4">
        <v>1</v>
      </c>
      <c r="J31" s="4">
        <v>2</v>
      </c>
      <c r="K31" s="4"/>
      <c r="L31" s="4"/>
      <c r="M31" s="4"/>
      <c r="N31" s="47"/>
      <c r="O31" s="47"/>
      <c r="P31" s="4"/>
      <c r="Q31" s="4"/>
      <c r="R31" s="4"/>
      <c r="S31" s="4"/>
      <c r="T31" s="4">
        <v>1</v>
      </c>
      <c r="U31" s="4">
        <v>2</v>
      </c>
      <c r="V31" s="4"/>
      <c r="W31" s="4"/>
      <c r="X31" s="8"/>
      <c r="Y31" s="4">
        <f>SUM(F31:W31)</f>
        <v>8</v>
      </c>
      <c r="Z31" s="14"/>
    </row>
    <row r="32" spans="2:26" ht="12">
      <c r="B32" s="13"/>
      <c r="C32" s="4">
        <v>2</v>
      </c>
      <c r="D32" s="32" t="s">
        <v>84</v>
      </c>
      <c r="E32" s="8"/>
      <c r="F32" s="47"/>
      <c r="G32" s="4"/>
      <c r="H32" s="4"/>
      <c r="I32" s="4"/>
      <c r="J32" s="4"/>
      <c r="K32" s="4"/>
      <c r="L32" s="4"/>
      <c r="M32" s="4">
        <v>1</v>
      </c>
      <c r="N32" s="47"/>
      <c r="O32" s="47"/>
      <c r="P32" s="4"/>
      <c r="Q32" s="4"/>
      <c r="R32" s="4"/>
      <c r="S32" s="4"/>
      <c r="T32" s="4"/>
      <c r="U32" s="4"/>
      <c r="V32" s="4"/>
      <c r="W32" s="4"/>
      <c r="X32" s="8"/>
      <c r="Y32" s="4">
        <f>SUM(F32:W32)</f>
        <v>1</v>
      </c>
      <c r="Z32" s="14"/>
    </row>
    <row r="33" spans="2:26" ht="12">
      <c r="B33" s="13"/>
      <c r="C33" s="4">
        <v>3</v>
      </c>
      <c r="D33" s="4"/>
      <c r="E33" s="8"/>
      <c r="F33" s="47"/>
      <c r="G33" s="4"/>
      <c r="H33" s="4"/>
      <c r="I33" s="4"/>
      <c r="J33" s="4"/>
      <c r="K33" s="4"/>
      <c r="L33" s="4"/>
      <c r="M33" s="4"/>
      <c r="N33" s="47"/>
      <c r="O33" s="47"/>
      <c r="P33" s="4"/>
      <c r="Q33" s="4"/>
      <c r="R33" s="4"/>
      <c r="S33" s="4"/>
      <c r="T33" s="4"/>
      <c r="U33" s="4"/>
      <c r="V33" s="4"/>
      <c r="W33" s="4"/>
      <c r="X33" s="8"/>
      <c r="Y33" s="4">
        <f>SUM(F33:W33)</f>
        <v>0</v>
      </c>
      <c r="Z33" s="14"/>
    </row>
    <row r="34" spans="2:26" ht="12">
      <c r="B34" s="13"/>
      <c r="C34" s="4">
        <v>4</v>
      </c>
      <c r="D34" s="4"/>
      <c r="E34" s="8"/>
      <c r="F34" s="47"/>
      <c r="G34" s="4"/>
      <c r="H34" s="4"/>
      <c r="I34" s="4"/>
      <c r="J34" s="4"/>
      <c r="K34" s="4"/>
      <c r="L34" s="4"/>
      <c r="M34" s="4"/>
      <c r="N34" s="47"/>
      <c r="O34" s="47"/>
      <c r="P34" s="4"/>
      <c r="Q34" s="4"/>
      <c r="R34" s="4"/>
      <c r="S34" s="4"/>
      <c r="T34" s="4"/>
      <c r="U34" s="4"/>
      <c r="V34" s="4"/>
      <c r="W34" s="4"/>
      <c r="X34" s="8"/>
      <c r="Y34" s="4">
        <f>SUM(F34:W34)</f>
        <v>0</v>
      </c>
      <c r="Z34" s="14"/>
    </row>
    <row r="35" spans="2:26" ht="30" customHeight="1">
      <c r="B35" s="13"/>
      <c r="C35" s="61" t="s">
        <v>60</v>
      </c>
      <c r="D35" s="6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4"/>
    </row>
    <row r="36" spans="2:26" ht="12">
      <c r="B36" s="13"/>
      <c r="C36" s="4">
        <v>1</v>
      </c>
      <c r="D36" s="32" t="s">
        <v>91</v>
      </c>
      <c r="E36" s="8"/>
      <c r="F36" s="47"/>
      <c r="G36" s="4"/>
      <c r="H36" s="4">
        <v>2</v>
      </c>
      <c r="I36" s="4"/>
      <c r="J36" s="4"/>
      <c r="K36" s="4"/>
      <c r="L36" s="4"/>
      <c r="M36" s="4"/>
      <c r="N36" s="47"/>
      <c r="O36" s="47"/>
      <c r="P36" s="4">
        <v>1</v>
      </c>
      <c r="Q36" s="4">
        <v>2</v>
      </c>
      <c r="R36" s="4">
        <v>1</v>
      </c>
      <c r="S36" s="4"/>
      <c r="T36" s="4"/>
      <c r="U36" s="4"/>
      <c r="V36" s="4"/>
      <c r="W36" s="4"/>
      <c r="X36" s="8"/>
      <c r="Y36" s="4">
        <f>SUM(F36:W36)</f>
        <v>6</v>
      </c>
      <c r="Z36" s="14"/>
    </row>
    <row r="37" spans="2:26" ht="12">
      <c r="B37" s="13"/>
      <c r="C37" s="4">
        <v>2</v>
      </c>
      <c r="D37" s="32"/>
      <c r="E37" s="8"/>
      <c r="F37" s="47"/>
      <c r="G37" s="4"/>
      <c r="H37" s="4"/>
      <c r="I37" s="4"/>
      <c r="J37" s="4"/>
      <c r="K37" s="4"/>
      <c r="L37" s="4"/>
      <c r="M37" s="4"/>
      <c r="N37" s="47"/>
      <c r="O37" s="47"/>
      <c r="P37" s="4"/>
      <c r="Q37" s="4"/>
      <c r="R37" s="4"/>
      <c r="S37" s="4"/>
      <c r="T37" s="4"/>
      <c r="U37" s="4"/>
      <c r="V37" s="4"/>
      <c r="W37" s="4"/>
      <c r="X37" s="8"/>
      <c r="Y37" s="4">
        <f>SUM(F37:W37)</f>
        <v>0</v>
      </c>
      <c r="Z37" s="14"/>
    </row>
    <row r="38" spans="2:26" ht="12">
      <c r="B38" s="13"/>
      <c r="C38" s="4">
        <v>3</v>
      </c>
      <c r="D38" s="4"/>
      <c r="E38" s="8"/>
      <c r="F38" s="47"/>
      <c r="G38" s="4"/>
      <c r="H38" s="4"/>
      <c r="I38" s="4"/>
      <c r="J38" s="4"/>
      <c r="K38" s="4"/>
      <c r="L38" s="4"/>
      <c r="M38" s="4"/>
      <c r="N38" s="47"/>
      <c r="O38" s="47"/>
      <c r="P38" s="4"/>
      <c r="Q38" s="4"/>
      <c r="R38" s="4"/>
      <c r="S38" s="4"/>
      <c r="T38" s="4"/>
      <c r="U38" s="4"/>
      <c r="V38" s="4"/>
      <c r="W38" s="4"/>
      <c r="X38" s="8"/>
      <c r="Y38" s="4">
        <f>SUM(F38:W38)</f>
        <v>0</v>
      </c>
      <c r="Z38" s="14"/>
    </row>
    <row r="39" spans="2:26" ht="12">
      <c r="B39" s="13"/>
      <c r="C39" s="4">
        <v>4</v>
      </c>
      <c r="D39" s="4"/>
      <c r="E39" s="8"/>
      <c r="F39" s="47"/>
      <c r="G39" s="4"/>
      <c r="H39" s="4"/>
      <c r="I39" s="4"/>
      <c r="J39" s="4"/>
      <c r="K39" s="4"/>
      <c r="L39" s="4"/>
      <c r="M39" s="4"/>
      <c r="N39" s="47"/>
      <c r="O39" s="47"/>
      <c r="P39" s="4"/>
      <c r="Q39" s="4"/>
      <c r="R39" s="4"/>
      <c r="S39" s="4"/>
      <c r="T39" s="4"/>
      <c r="U39" s="4"/>
      <c r="V39" s="4"/>
      <c r="W39" s="4"/>
      <c r="X39" s="8"/>
      <c r="Y39" s="4">
        <f>SUM(F39:W39)</f>
        <v>0</v>
      </c>
      <c r="Z39" s="14"/>
    </row>
    <row r="40" spans="2:26" ht="30" customHeight="1">
      <c r="B40" s="13"/>
      <c r="C40" s="60" t="s">
        <v>28</v>
      </c>
      <c r="D40" s="5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4"/>
    </row>
    <row r="41" spans="2:26" ht="12">
      <c r="B41" s="13"/>
      <c r="C41" s="4">
        <v>1</v>
      </c>
      <c r="D41" s="32" t="s">
        <v>64</v>
      </c>
      <c r="E41" s="8"/>
      <c r="F41" s="47"/>
      <c r="G41" s="4"/>
      <c r="H41" s="4"/>
      <c r="I41" s="4">
        <v>8</v>
      </c>
      <c r="J41" s="4">
        <v>1</v>
      </c>
      <c r="K41" s="4">
        <v>2</v>
      </c>
      <c r="L41" s="4">
        <v>4</v>
      </c>
      <c r="M41" s="4"/>
      <c r="N41" s="47"/>
      <c r="O41" s="47"/>
      <c r="P41" s="4">
        <v>5</v>
      </c>
      <c r="Q41" s="4">
        <v>1</v>
      </c>
      <c r="R41" s="4">
        <v>2</v>
      </c>
      <c r="S41" s="4">
        <v>1</v>
      </c>
      <c r="T41" s="4">
        <v>5</v>
      </c>
      <c r="U41" s="4">
        <v>4</v>
      </c>
      <c r="V41" s="4">
        <v>4</v>
      </c>
      <c r="W41" s="4">
        <v>2</v>
      </c>
      <c r="X41" s="8"/>
      <c r="Y41" s="4">
        <f>SUM(F41:W41)</f>
        <v>39</v>
      </c>
      <c r="Z41" s="14"/>
    </row>
    <row r="42" spans="2:26" ht="12">
      <c r="B42" s="13"/>
      <c r="C42" s="4">
        <v>2</v>
      </c>
      <c r="D42" s="32" t="s">
        <v>84</v>
      </c>
      <c r="E42" s="8"/>
      <c r="F42" s="47"/>
      <c r="G42" s="4"/>
      <c r="H42" s="4"/>
      <c r="I42" s="4"/>
      <c r="J42" s="4"/>
      <c r="K42" s="4"/>
      <c r="L42" s="4"/>
      <c r="M42" s="4">
        <v>3</v>
      </c>
      <c r="N42" s="47"/>
      <c r="O42" s="47"/>
      <c r="P42" s="4"/>
      <c r="Q42" s="4"/>
      <c r="R42" s="4"/>
      <c r="S42" s="4"/>
      <c r="T42" s="4"/>
      <c r="U42" s="4"/>
      <c r="V42" s="4"/>
      <c r="W42" s="4"/>
      <c r="X42" s="8"/>
      <c r="Y42" s="4">
        <f>SUM(F42:W42)</f>
        <v>3</v>
      </c>
      <c r="Z42" s="14"/>
    </row>
    <row r="43" spans="2:26" ht="12">
      <c r="B43" s="13"/>
      <c r="C43" s="4">
        <v>3</v>
      </c>
      <c r="D43" s="4"/>
      <c r="E43" s="8"/>
      <c r="F43" s="47"/>
      <c r="G43" s="4"/>
      <c r="H43" s="4"/>
      <c r="I43" s="4"/>
      <c r="J43" s="4"/>
      <c r="K43" s="4"/>
      <c r="L43" s="4"/>
      <c r="M43" s="4"/>
      <c r="N43" s="47"/>
      <c r="O43" s="47"/>
      <c r="P43" s="4"/>
      <c r="Q43" s="4"/>
      <c r="R43" s="4"/>
      <c r="S43" s="4"/>
      <c r="T43" s="4"/>
      <c r="U43" s="4"/>
      <c r="V43" s="4"/>
      <c r="W43" s="4"/>
      <c r="X43" s="8"/>
      <c r="Y43" s="4">
        <f>SUM(F43:W43)</f>
        <v>0</v>
      </c>
      <c r="Z43" s="14"/>
    </row>
    <row r="44" spans="2:26" ht="12">
      <c r="B44" s="13"/>
      <c r="C44" s="4">
        <v>4</v>
      </c>
      <c r="D44" s="4"/>
      <c r="E44" s="8"/>
      <c r="F44" s="47"/>
      <c r="G44" s="4"/>
      <c r="H44" s="4"/>
      <c r="I44" s="4"/>
      <c r="J44" s="4"/>
      <c r="K44" s="4"/>
      <c r="L44" s="4"/>
      <c r="M44" s="4"/>
      <c r="N44" s="47"/>
      <c r="O44" s="47"/>
      <c r="P44" s="4"/>
      <c r="Q44" s="4"/>
      <c r="R44" s="4"/>
      <c r="S44" s="4"/>
      <c r="T44" s="4"/>
      <c r="U44" s="4"/>
      <c r="V44" s="4"/>
      <c r="W44" s="4"/>
      <c r="X44" s="8"/>
      <c r="Y44" s="4">
        <f>SUM(F44:W44)</f>
        <v>0</v>
      </c>
      <c r="Z44" s="14"/>
    </row>
    <row r="45" spans="2:26" ht="12.75" thickBo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</row>
    <row r="46" ht="12.75" thickTop="1"/>
  </sheetData>
  <sheetProtection/>
  <mergeCells count="5">
    <mergeCell ref="C6:D6"/>
    <mergeCell ref="C25:D25"/>
    <mergeCell ref="C30:D30"/>
    <mergeCell ref="C35:D35"/>
    <mergeCell ref="C40:D40"/>
  </mergeCells>
  <printOptions/>
  <pageMargins left="0.3937007874015748" right="0.3937007874015748" top="0.7874015748031497" bottom="0.3937007874015748" header="0.3937007874015748" footer="0.1968503937007874"/>
  <pageSetup fitToHeight="1" fitToWidth="1" horizontalDpi="600" verticalDpi="600" orientation="portrait" paperSize="9" scale="89"/>
  <headerFooter alignWithMargins="0">
    <oddHeader>&amp;C&amp;"Arial,Bold"&amp;14Bagshot 1st XI 2012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&amp; Jenny</dc:creator>
  <cp:keywords/>
  <dc:description/>
  <cp:lastModifiedBy>James Balcombe</cp:lastModifiedBy>
  <cp:lastPrinted>2012-09-02T11:10:46Z</cp:lastPrinted>
  <dcterms:created xsi:type="dcterms:W3CDTF">2007-08-11T20:58:00Z</dcterms:created>
  <dcterms:modified xsi:type="dcterms:W3CDTF">2014-09-15T18:03:22Z</dcterms:modified>
  <cp:category/>
  <cp:version/>
  <cp:contentType/>
  <cp:contentStatus/>
</cp:coreProperties>
</file>